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9480" windowHeight="14960" activeTab="0"/>
  </bookViews>
  <sheets>
    <sheet name="12 Hour Time to 24 Hour" sheetId="1" r:id="rId1"/>
    <sheet name="24 Hour Time to 12 Hour" sheetId="2" r:id="rId2"/>
    <sheet name="Time Difference" sheetId="3" r:id="rId3"/>
    <sheet name="Time Difference 2" sheetId="4" r:id="rId4"/>
    <sheet name="Time on the calculator" sheetId="5" r:id="rId5"/>
    <sheet name="Time on the calculator 2" sheetId="6" r:id="rId6"/>
    <sheet name="Time on the calculator - Help" sheetId="7" r:id="rId7"/>
  </sheets>
  <definedNames/>
  <calcPr fullCalcOnLoad="1"/>
</workbook>
</file>

<file path=xl/sharedStrings.xml><?xml version="1.0" encoding="utf-8"?>
<sst xmlns="http://schemas.openxmlformats.org/spreadsheetml/2006/main" count="370" uniqueCount="75">
  <si>
    <t>:</t>
  </si>
  <si>
    <t>Convert to 12-hour time:</t>
  </si>
  <si>
    <t>a</t>
  </si>
  <si>
    <t>b</t>
  </si>
  <si>
    <t>am</t>
  </si>
  <si>
    <t>→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</si>
  <si>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</si>
  <si>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</si>
  <si>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</si>
  <si>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</si>
  <si>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</si>
  <si>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</si>
  <si>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</si>
  <si>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</si>
  <si>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</si>
  <si>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</si>
  <si>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</si>
  <si>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</si>
  <si>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</si>
  <si>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min</t>
  </si>
  <si>
    <t>h12</t>
  </si>
  <si>
    <t>Example:</t>
  </si>
  <si>
    <t>Convert to 24-hour time:</t>
  </si>
  <si>
    <t>Your score:</t>
  </si>
  <si>
    <t>Time Conversion</t>
  </si>
  <si>
    <t>and</t>
  </si>
  <si>
    <t>Time Difference</t>
  </si>
  <si>
    <t>Find the time difference between:</t>
  </si>
  <si>
    <t>day(s)</t>
  </si>
  <si>
    <t>day</t>
  </si>
  <si>
    <t>today</t>
  </si>
  <si>
    <t>tomorrow</t>
  </si>
  <si>
    <t>Monday</t>
  </si>
  <si>
    <t>Wednesday</t>
  </si>
  <si>
    <t>Friday</t>
  </si>
  <si>
    <t>Sunday</t>
  </si>
  <si>
    <t>Method 1: Using a scientific calculator</t>
  </si>
  <si>
    <t>Time on the calculator</t>
  </si>
  <si>
    <t>s</t>
  </si>
  <si>
    <t>8.42 h</t>
  </si>
  <si>
    <t>=</t>
  </si>
  <si>
    <t>8 h + 0.42 h</t>
  </si>
  <si>
    <t>8 h 25 min + 0.2 min</t>
  </si>
  <si>
    <t>8 h 25 min 12 s</t>
  </si>
  <si>
    <t>Calculator keys:</t>
  </si>
  <si>
    <t>Calculator Display:</t>
  </si>
  <si>
    <r>
      <t xml:space="preserve">8 h + 0.42 </t>
    </r>
    <r>
      <rPr>
        <sz val="11"/>
        <rFont val="Arial"/>
        <family val="2"/>
      </rPr>
      <t>×</t>
    </r>
    <r>
      <rPr>
        <sz val="11"/>
        <rFont val="Times New Roman"/>
        <family val="1"/>
      </rPr>
      <t xml:space="preserve"> 60 min</t>
    </r>
  </si>
  <si>
    <t>8 h 25 min + 0.2 × 60 s</t>
  </si>
  <si>
    <t>º ' "</t>
  </si>
  <si>
    <t>8º25'12"</t>
  </si>
  <si>
    <t>Convert each of the following to hours, minutes and seconds:</t>
  </si>
  <si>
    <t>What is the time:</t>
  </si>
  <si>
    <t>after</t>
  </si>
  <si>
    <t>?</t>
  </si>
  <si>
    <t>H</t>
  </si>
  <si>
    <t>H12</t>
  </si>
  <si>
    <t>M</t>
  </si>
  <si>
    <t>AM/PM</t>
  </si>
  <si>
    <t>+</t>
  </si>
  <si>
    <t>11º25'0"</t>
  </si>
  <si>
    <t>8:35 am + 2 h 50 min</t>
  </si>
  <si>
    <t>10:35 am + 50 min</t>
  </si>
  <si>
    <t>(adding 2 h to 8:00 am)</t>
  </si>
  <si>
    <t>11:25 am</t>
  </si>
  <si>
    <t>Method 2:</t>
  </si>
  <si>
    <t>before</t>
  </si>
  <si>
    <t>8 h 25.2 min</t>
  </si>
  <si>
    <t>(Casio)</t>
  </si>
  <si>
    <t>(Sharp)</t>
  </si>
  <si>
    <t>2ndF</t>
  </si>
  <si>
    <t>DMS</t>
  </si>
  <si>
    <t>ü</t>
  </si>
  <si>
    <t>Correct</t>
  </si>
  <si>
    <t>SHIFT</t>
  </si>
  <si>
    <r>
      <rPr>
        <b/>
        <sz val="10"/>
        <color indexed="49"/>
        <rFont val="Webdings"/>
        <family val="1"/>
      </rPr>
      <t>i</t>
    </r>
    <r>
      <rPr>
        <b/>
        <sz val="10"/>
        <color indexed="49"/>
        <rFont val="Arial"/>
        <family val="2"/>
      </rPr>
      <t xml:space="preserve"> Calculator Help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</si>
</sst>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hhmm"/>
    <numFmt numFmtId="173" formatCode="mm"/>
    <numFmt numFmtId="174" formatCode="00"/>
    <numFmt numFmtId="175" formatCode="[$-409]h:mm:ss\ AM/PM"/>
    <numFmt numFmtId="176" formatCode="[$-409]h:mm:ss\ AM/PM;@"/>
    <numFmt numFmtId="177" formatCode="[$-409]h:mm\ AM/PM;@"/>
    <numFmt numFmtId="178" formatCode="hh"/>
    <numFmt numFmtId="179" formatCode="[$-409]m/d/yy\ h:mm\ AM/PM;@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name val="Courier New"/>
      <family val="3"/>
    </font>
    <font>
      <sz val="12"/>
      <name val="Wingdings"/>
      <family val="0"/>
    </font>
    <font>
      <sz val="16"/>
      <name val="Arial"/>
      <family val="2"/>
    </font>
    <font>
      <b/>
      <sz val="12"/>
      <color indexed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sz val="11"/>
      <name val="Times New Roman"/>
      <family val="1"/>
    </font>
    <font>
      <b/>
      <sz val="12"/>
      <color indexed="9"/>
      <name val="Arial"/>
      <family val="2"/>
    </font>
    <font>
      <sz val="11"/>
      <color indexed="60"/>
      <name val="Times New Roman"/>
      <family val="1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4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49"/>
      <name val="Arial"/>
      <family val="2"/>
    </font>
    <font>
      <b/>
      <sz val="10"/>
      <color indexed="49"/>
      <name val="Webdings"/>
      <family val="1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4" fillId="6" borderId="0" xfId="0" applyFont="1" applyFill="1" applyAlignment="1">
      <alignment/>
    </xf>
    <xf numFmtId="172" fontId="4" fillId="6" borderId="0" xfId="0" applyNumberFormat="1" applyFont="1" applyFill="1" applyAlignment="1">
      <alignment/>
    </xf>
    <xf numFmtId="172" fontId="6" fillId="6" borderId="0" xfId="0" applyNumberFormat="1" applyFont="1" applyFill="1" applyAlignment="1">
      <alignment/>
    </xf>
    <xf numFmtId="0" fontId="3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2" fillId="6" borderId="0" xfId="0" applyFont="1" applyFill="1" applyAlignment="1">
      <alignment horizontal="right"/>
    </xf>
    <xf numFmtId="0" fontId="8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10" fillId="6" borderId="0" xfId="0" applyFont="1" applyFill="1" applyAlignment="1">
      <alignment horizontal="center"/>
    </xf>
    <xf numFmtId="0" fontId="8" fillId="6" borderId="0" xfId="0" applyFont="1" applyFill="1" applyAlignment="1">
      <alignment/>
    </xf>
    <xf numFmtId="0" fontId="10" fillId="6" borderId="0" xfId="0" applyFont="1" applyFill="1" applyAlignment="1">
      <alignment horizontal="left"/>
    </xf>
    <xf numFmtId="0" fontId="4" fillId="4" borderId="10" xfId="0" applyFont="1" applyFill="1" applyBorder="1" applyAlignment="1">
      <alignment/>
    </xf>
    <xf numFmtId="174" fontId="4" fillId="4" borderId="10" xfId="0" applyNumberFormat="1" applyFont="1" applyFill="1" applyBorder="1" applyAlignment="1">
      <alignment/>
    </xf>
    <xf numFmtId="0" fontId="4" fillId="22" borderId="10" xfId="0" applyFont="1" applyFill="1" applyBorder="1" applyAlignment="1" applyProtection="1">
      <alignment/>
      <protection locked="0"/>
    </xf>
    <xf numFmtId="174" fontId="4" fillId="22" borderId="10" xfId="0" applyNumberFormat="1" applyFont="1" applyFill="1" applyBorder="1" applyAlignment="1" applyProtection="1">
      <alignment/>
      <protection locked="0"/>
    </xf>
    <xf numFmtId="177" fontId="4" fillId="6" borderId="0" xfId="0" applyNumberFormat="1" applyFont="1" applyFill="1" applyAlignment="1">
      <alignment/>
    </xf>
    <xf numFmtId="0" fontId="4" fillId="4" borderId="11" xfId="0" applyFont="1" applyFill="1" applyBorder="1" applyAlignment="1">
      <alignment/>
    </xf>
    <xf numFmtId="174" fontId="4" fillId="4" borderId="12" xfId="0" applyNumberFormat="1" applyFont="1" applyFill="1" applyBorder="1" applyAlignment="1">
      <alignment/>
    </xf>
    <xf numFmtId="174" fontId="4" fillId="22" borderId="11" xfId="0" applyNumberFormat="1" applyFont="1" applyFill="1" applyBorder="1" applyAlignment="1" applyProtection="1">
      <alignment/>
      <protection locked="0"/>
    </xf>
    <xf numFmtId="174" fontId="4" fillId="22" borderId="12" xfId="0" applyNumberFormat="1" applyFont="1" applyFill="1" applyBorder="1" applyAlignment="1" applyProtection="1">
      <alignment/>
      <protection locked="0"/>
    </xf>
    <xf numFmtId="9" fontId="3" fillId="6" borderId="13" xfId="59" applyFont="1" applyFill="1" applyBorder="1" applyAlignment="1">
      <alignment/>
    </xf>
    <xf numFmtId="0" fontId="11" fillId="6" borderId="0" xfId="0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/>
    </xf>
    <xf numFmtId="177" fontId="10" fillId="6" borderId="0" xfId="0" applyNumberFormat="1" applyFont="1" applyFill="1" applyAlignment="1">
      <alignment horizontal="center"/>
    </xf>
    <xf numFmtId="0" fontId="4" fillId="4" borderId="10" xfId="0" applyNumberFormat="1" applyFont="1" applyFill="1" applyBorder="1" applyAlignment="1">
      <alignment/>
    </xf>
    <xf numFmtId="179" fontId="10" fillId="6" borderId="0" xfId="0" applyNumberFormat="1" applyFont="1" applyFill="1" applyAlignment="1">
      <alignment horizontal="center"/>
    </xf>
    <xf numFmtId="177" fontId="11" fillId="6" borderId="0" xfId="0" applyNumberFormat="1" applyFont="1" applyFill="1" applyAlignment="1">
      <alignment/>
    </xf>
    <xf numFmtId="9" fontId="3" fillId="6" borderId="0" xfId="59" applyFont="1" applyFill="1" applyBorder="1" applyAlignment="1">
      <alignment/>
    </xf>
    <xf numFmtId="0" fontId="11" fillId="22" borderId="10" xfId="0" applyNumberFormat="1" applyFont="1" applyFill="1" applyBorder="1" applyAlignment="1" applyProtection="1">
      <alignment/>
      <protection locked="0"/>
    </xf>
    <xf numFmtId="0" fontId="11" fillId="4" borderId="10" xfId="0" applyNumberFormat="1" applyFont="1" applyFill="1" applyBorder="1" applyAlignment="1" applyProtection="1">
      <alignment/>
      <protection/>
    </xf>
    <xf numFmtId="177" fontId="13" fillId="6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13" fillId="6" borderId="0" xfId="0" applyFont="1" applyFill="1" applyAlignment="1">
      <alignment/>
    </xf>
    <xf numFmtId="0" fontId="4" fillId="22" borderId="10" xfId="0" applyNumberFormat="1" applyFont="1" applyFill="1" applyBorder="1" applyAlignment="1" applyProtection="1">
      <alignment/>
      <protection locked="0"/>
    </xf>
    <xf numFmtId="0" fontId="8" fillId="24" borderId="0" xfId="0" applyFont="1" applyFill="1" applyAlignment="1">
      <alignment horizontal="right"/>
    </xf>
    <xf numFmtId="172" fontId="6" fillId="24" borderId="0" xfId="0" applyNumberFormat="1" applyFont="1" applyFill="1" applyAlignment="1">
      <alignment/>
    </xf>
    <xf numFmtId="0" fontId="11" fillId="24" borderId="0" xfId="0" applyNumberFormat="1" applyFont="1" applyFill="1" applyBorder="1" applyAlignment="1" applyProtection="1">
      <alignment/>
      <protection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179" fontId="10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1" fillId="6" borderId="0" xfId="0" applyNumberFormat="1" applyFont="1" applyFill="1" applyAlignment="1">
      <alignment/>
    </xf>
    <xf numFmtId="177" fontId="14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77" fontId="15" fillId="24" borderId="0" xfId="0" applyNumberFormat="1" applyFont="1" applyFill="1" applyAlignment="1">
      <alignment/>
    </xf>
    <xf numFmtId="0" fontId="15" fillId="24" borderId="0" xfId="0" applyNumberFormat="1" applyFont="1" applyFill="1" applyBorder="1" applyAlignment="1" applyProtection="1">
      <alignment/>
      <protection/>
    </xf>
    <xf numFmtId="0" fontId="15" fillId="24" borderId="0" xfId="0" applyFont="1" applyFill="1" applyAlignment="1">
      <alignment horizontal="right"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center"/>
    </xf>
    <xf numFmtId="179" fontId="15" fillId="24" borderId="0" xfId="0" applyNumberFormat="1" applyFont="1" applyFill="1" applyAlignment="1">
      <alignment horizontal="center"/>
    </xf>
    <xf numFmtId="177" fontId="15" fillId="24" borderId="0" xfId="0" applyNumberFormat="1" applyFont="1" applyFill="1" applyAlignment="1">
      <alignment horizontal="right"/>
    </xf>
    <xf numFmtId="172" fontId="15" fillId="24" borderId="0" xfId="0" applyNumberFormat="1" applyFont="1" applyFill="1" applyAlignment="1" quotePrefix="1">
      <alignment horizontal="center"/>
    </xf>
    <xf numFmtId="0" fontId="3" fillId="24" borderId="0" xfId="0" applyFont="1" applyFill="1" applyAlignment="1">
      <alignment horizontal="right"/>
    </xf>
    <xf numFmtId="0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>
      <alignment horizontal="center"/>
    </xf>
    <xf numFmtId="179" fontId="3" fillId="24" borderId="0" xfId="0" applyNumberFormat="1" applyFont="1" applyFill="1" applyAlignment="1">
      <alignment horizontal="center"/>
    </xf>
    <xf numFmtId="0" fontId="16" fillId="25" borderId="14" xfId="0" applyFont="1" applyFill="1" applyBorder="1" applyAlignment="1">
      <alignment horizontal="center"/>
    </xf>
    <xf numFmtId="0" fontId="4" fillId="24" borderId="0" xfId="0" applyNumberFormat="1" applyFont="1" applyFill="1" applyAlignment="1">
      <alignment/>
    </xf>
    <xf numFmtId="172" fontId="15" fillId="24" borderId="0" xfId="0" applyNumberFormat="1" applyFont="1" applyFill="1" applyAlignment="1">
      <alignment/>
    </xf>
    <xf numFmtId="0" fontId="7" fillId="6" borderId="0" xfId="0" applyFont="1" applyFill="1" applyAlignment="1">
      <alignment wrapText="1"/>
    </xf>
    <xf numFmtId="0" fontId="7" fillId="6" borderId="0" xfId="0" applyFont="1" applyFill="1" applyAlignment="1">
      <alignment/>
    </xf>
    <xf numFmtId="177" fontId="3" fillId="6" borderId="0" xfId="0" applyNumberFormat="1" applyFont="1" applyFill="1" applyAlignment="1">
      <alignment horizontal="left"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center"/>
    </xf>
    <xf numFmtId="20" fontId="8" fillId="6" borderId="0" xfId="0" applyNumberFormat="1" applyFont="1" applyFill="1" applyAlignment="1">
      <alignment/>
    </xf>
    <xf numFmtId="177" fontId="8" fillId="6" borderId="0" xfId="0" applyNumberFormat="1" applyFont="1" applyFill="1" applyAlignment="1">
      <alignment/>
    </xf>
    <xf numFmtId="0" fontId="10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177" fontId="17" fillId="24" borderId="0" xfId="0" applyNumberFormat="1" applyFont="1" applyFill="1" applyAlignment="1">
      <alignment/>
    </xf>
    <xf numFmtId="18" fontId="15" fillId="24" borderId="0" xfId="0" applyNumberFormat="1" applyFont="1" applyFill="1" applyBorder="1" applyAlignment="1" applyProtection="1" quotePrefix="1">
      <alignment/>
      <protection/>
    </xf>
    <xf numFmtId="20" fontId="18" fillId="6" borderId="0" xfId="0" applyNumberFormat="1" applyFont="1" applyFill="1" applyAlignment="1">
      <alignment/>
    </xf>
    <xf numFmtId="0" fontId="8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36" fillId="25" borderId="14" xfId="0" applyFont="1" applyFill="1" applyBorder="1" applyAlignment="1">
      <alignment horizontal="center"/>
    </xf>
    <xf numFmtId="0" fontId="37" fillId="25" borderId="14" xfId="0" applyFont="1" applyFill="1" applyBorder="1" applyAlignment="1">
      <alignment horizontal="center"/>
    </xf>
    <xf numFmtId="0" fontId="38" fillId="25" borderId="14" xfId="0" applyFont="1" applyFill="1" applyBorder="1" applyAlignment="1">
      <alignment horizontal="center"/>
    </xf>
    <xf numFmtId="0" fontId="3" fillId="6" borderId="0" xfId="0" applyFont="1" applyFill="1" applyAlignment="1">
      <alignment horizontal="right"/>
    </xf>
    <xf numFmtId="0" fontId="39" fillId="26" borderId="15" xfId="53" applyFont="1" applyFill="1" applyBorder="1" applyAlignment="1" applyProtection="1">
      <alignment horizontal="center"/>
      <protection locked="0"/>
    </xf>
    <xf numFmtId="9" fontId="3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wrapText="1"/>
    </xf>
    <xf numFmtId="0" fontId="39" fillId="26" borderId="16" xfId="53" applyFont="1" applyFill="1" applyBorder="1" applyAlignment="1" applyProtection="1">
      <alignment horizontal="center"/>
      <protection locked="0"/>
    </xf>
    <xf numFmtId="0" fontId="39" fillId="26" borderId="17" xfId="53" applyFont="1" applyFill="1" applyBorder="1" applyAlignment="1" applyProtection="1">
      <alignment horizontal="center"/>
      <protection locked="0"/>
    </xf>
    <xf numFmtId="0" fontId="39" fillId="26" borderId="18" xfId="53" applyFont="1" applyFill="1" applyBorder="1" applyAlignment="1" applyProtection="1">
      <alignment horizontal="center"/>
      <protection locked="0"/>
    </xf>
    <xf numFmtId="0" fontId="3" fillId="6" borderId="0" xfId="0" applyFont="1" applyFill="1" applyAlignment="1">
      <alignment horizontal="center"/>
    </xf>
    <xf numFmtId="177" fontId="3" fillId="6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3.00390625" style="10" bestFit="1" customWidth="1"/>
    <col min="2" max="2" width="14.7109375" style="1" customWidth="1"/>
    <col min="3" max="3" width="4.28125" style="1" customWidth="1"/>
    <col min="4" max="5" width="4.140625" style="1" customWidth="1"/>
    <col min="6" max="6" width="18.8515625" style="11" customWidth="1"/>
    <col min="7" max="8" width="3.7109375" style="13" hidden="1" customWidth="1"/>
    <col min="9" max="10" width="12.7109375" style="14" hidden="1" customWidth="1"/>
    <col min="11" max="12" width="9.140625" style="1" hidden="1" customWidth="1"/>
    <col min="13" max="13" width="7.7109375" style="1" customWidth="1"/>
    <col min="14" max="16384" width="9.140625" style="1" customWidth="1"/>
  </cols>
  <sheetData>
    <row r="1" spans="2:13" ht="18">
      <c r="B1" s="28" t="s">
        <v>24</v>
      </c>
      <c r="F1" s="26" t="s">
        <v>23</v>
      </c>
      <c r="M1" s="27">
        <f>L36</f>
        <v>0</v>
      </c>
    </row>
    <row r="2" spans="2:8" ht="15">
      <c r="B2" s="8" t="s">
        <v>22</v>
      </c>
      <c r="G2" s="13" t="s">
        <v>11</v>
      </c>
      <c r="H2" s="13" t="s">
        <v>19</v>
      </c>
    </row>
    <row r="3" spans="2:7" ht="24.75" customHeight="1">
      <c r="B3" s="15" t="s">
        <v>21</v>
      </c>
      <c r="D3" s="3" t="str">
        <f>IF(D4&lt;&gt;"",IF(I4="Correct","ü","û"),"")</f>
        <v>ü</v>
      </c>
      <c r="E3" s="3" t="str">
        <f>IF(E4&lt;&gt;"",IF(J4="Correct","ü","û"),"")</f>
        <v>ü</v>
      </c>
      <c r="G3" s="15" t="str">
        <f>IF(AND(ISBLANK(D4),ISBLANK(E4)),"","Complete all boxes")</f>
        <v>Complete all boxes</v>
      </c>
    </row>
    <row r="4" spans="2:10" ht="18.75">
      <c r="B4" s="20">
        <v>0.7743055555555555</v>
      </c>
      <c r="C4" s="6" t="s">
        <v>5</v>
      </c>
      <c r="D4" s="21">
        <v>18</v>
      </c>
      <c r="E4" s="22">
        <v>35</v>
      </c>
      <c r="F4" s="11" t="str">
        <f>IF(OR(ISBLANK(D4),ISBLANK(E4)),G3,IF(AND(I4="Correct",J4="Correct"),"Correct",IF(AND(I4="Correct",J4&lt;&gt;"Correct"),CONCATENATE("Check: ",J4),IF(AND(I4&lt;&gt;"Correct",J4="Correct"),CONCATENATE("Check: ",I4),"Complete all boxes"))))</f>
        <v>Correct</v>
      </c>
      <c r="G4" s="13">
        <f>HOUR(B4)</f>
        <v>18</v>
      </c>
      <c r="H4" s="13">
        <f>MINUTE(B4)</f>
        <v>35</v>
      </c>
      <c r="I4" s="14" t="str">
        <f>IF(D4=G4,"Correct","Hours")</f>
        <v>Correct</v>
      </c>
      <c r="J4" s="14" t="str">
        <f>IF(AND(E4&lt;&gt;"",E4=H4),"Correct","Minutes")</f>
        <v>Correct</v>
      </c>
    </row>
    <row r="5" spans="1:7" ht="24.75" customHeight="1">
      <c r="A5" s="9"/>
      <c r="D5" s="3">
        <f>IF(D6&lt;&gt;"",IF(I6="Correct","ü","û"),"")</f>
      </c>
      <c r="E5" s="3">
        <f>IF(E6&lt;&gt;"",IF(J6="Correct","ü","û"),"")</f>
      </c>
      <c r="G5" s="15">
        <f>IF(AND(ISBLANK(D6),ISBLANK(E6)),"","Complete all boxes")</f>
      </c>
    </row>
    <row r="6" spans="1:12" ht="18.75">
      <c r="A6" s="10" t="s">
        <v>2</v>
      </c>
      <c r="B6" s="20">
        <v>0.3368055555555556</v>
      </c>
      <c r="C6" s="6" t="s">
        <v>5</v>
      </c>
      <c r="D6" s="23"/>
      <c r="E6" s="24"/>
      <c r="F6" s="11">
        <f>IF(OR(ISBLANK(D6),ISBLANK(E6)),G5,IF(AND(I6="Correct",J6="Correct"),"Correct",IF(AND(I6="Correct",J6&lt;&gt;"Correct"),CONCATENATE("Check: ",J6),IF(AND(I6&lt;&gt;"Correct",J6="Correct"),CONCATENATE("Check: ",I6),"Complete all boxes"))))</f>
      </c>
      <c r="G6" s="13">
        <f>HOUR(B6)</f>
        <v>8</v>
      </c>
      <c r="H6" s="13">
        <f>MINUTE(B6)</f>
        <v>5</v>
      </c>
      <c r="I6" s="14" t="str">
        <f>IF(D6=G6,"Correct","Hours")</f>
        <v>Hours</v>
      </c>
      <c r="J6" s="14" t="str">
        <f>IF(AND(E6&lt;&gt;"",E6=H6),"Correct","Minutes")</f>
        <v>Minutes</v>
      </c>
      <c r="K6" s="1">
        <f>COUNTIF(F6,"Correct")</f>
        <v>0</v>
      </c>
      <c r="L6" s="1">
        <f>K6</f>
        <v>0</v>
      </c>
    </row>
    <row r="7" spans="4:7" ht="24.75" customHeight="1">
      <c r="D7" s="3">
        <f>IF(D8&lt;&gt;"",IF(I8="Correct","ü","û"),"")</f>
      </c>
      <c r="E7" s="3">
        <f>IF(E8&lt;&gt;"",IF(J8="Correct","ü","û"),"")</f>
      </c>
      <c r="G7" s="15">
        <f>IF(AND(ISBLANK(D8),ISBLANK(E8)),"","Complete all boxes")</f>
      </c>
    </row>
    <row r="8" spans="1:12" ht="18.75">
      <c r="A8" s="10" t="s">
        <v>3</v>
      </c>
      <c r="B8" s="20">
        <v>0.4895833333333333</v>
      </c>
      <c r="C8" s="6" t="s">
        <v>5</v>
      </c>
      <c r="D8" s="23"/>
      <c r="E8" s="24"/>
      <c r="F8" s="11">
        <f>IF(OR(ISBLANK(D8),ISBLANK(E8)),G7,IF(AND(I8="Correct",J8="Correct"),"Correct",IF(AND(I8="Correct",J8&lt;&gt;"Correct"),CONCATENATE("Check: ",J8),IF(AND(I8&lt;&gt;"Correct",J8="Correct"),CONCATENATE("Check: ",I8),"Complete all boxes"))))</f>
      </c>
      <c r="G8" s="13">
        <f>HOUR(B8)</f>
        <v>11</v>
      </c>
      <c r="H8" s="13">
        <f>MINUTE(B8)</f>
        <v>45</v>
      </c>
      <c r="I8" s="14" t="str">
        <f>IF(D8=G8,"Correct","Hours")</f>
        <v>Hours</v>
      </c>
      <c r="J8" s="14" t="str">
        <f>IF(AND(E8&lt;&gt;"",E8=H8),"Correct","Minutes")</f>
        <v>Minutes</v>
      </c>
      <c r="K8" s="1">
        <f>COUNTIF(F8,"Correct")</f>
        <v>0</v>
      </c>
      <c r="L8" s="1">
        <f>SUM(K8+K6)</f>
        <v>0</v>
      </c>
    </row>
    <row r="9" spans="4:7" ht="24.75" customHeight="1">
      <c r="D9" s="3">
        <f>IF(D10&lt;&gt;"",IF(I10="Correct","ü","û"),"")</f>
      </c>
      <c r="E9" s="3">
        <f>IF(E10&lt;&gt;"",IF(J10="Correct","ü","û"),"")</f>
      </c>
      <c r="G9" s="15">
        <f>IF(AND(ISBLANK(D10),ISBLANK(E10)),"","Complete all boxes")</f>
      </c>
    </row>
    <row r="10" spans="1:12" ht="18.75">
      <c r="A10" s="10" t="s">
        <v>6</v>
      </c>
      <c r="B10" s="20">
        <v>0.9722222222222222</v>
      </c>
      <c r="C10" s="6" t="s">
        <v>5</v>
      </c>
      <c r="D10" s="23"/>
      <c r="E10" s="24"/>
      <c r="F10" s="11">
        <f>IF(OR(ISBLANK(D10),ISBLANK(E10)),G9,IF(AND(I10="Correct",J10="Correct"),"Correct",IF(AND(I10="Correct",J10&lt;&gt;"Correct"),CONCATENATE("Check: ",J10),IF(AND(I10&lt;&gt;"Correct",J10="Correct"),CONCATENATE("Check: ",I10),"Complete all boxes"))))</f>
      </c>
      <c r="G10" s="13">
        <f>HOUR(B10)</f>
        <v>23</v>
      </c>
      <c r="H10" s="13">
        <f>MINUTE(B10)</f>
        <v>20</v>
      </c>
      <c r="I10" s="14" t="str">
        <f>IF(D10=G10,"Correct","Hours")</f>
        <v>Hours</v>
      </c>
      <c r="J10" s="14" t="str">
        <f>IF(AND(E10&lt;&gt;"",E10=H10),"Correct","Minutes")</f>
        <v>Minutes</v>
      </c>
      <c r="K10" s="1">
        <f>COUNTIF(F10,"Correct")</f>
        <v>0</v>
      </c>
      <c r="L10" s="1">
        <f>SUM(K10+L8)</f>
        <v>0</v>
      </c>
    </row>
    <row r="11" spans="4:7" ht="24.75" customHeight="1">
      <c r="D11" s="3">
        <f>IF(D12&lt;&gt;"",IF(I12="Correct","ü","û"),"")</f>
      </c>
      <c r="E11" s="3">
        <f>IF(E12&lt;&gt;"",IF(J12="Correct","ü","û"),"")</f>
      </c>
      <c r="G11" s="15">
        <f>IF(AND(ISBLANK(D12),ISBLANK(E12)),"","Complete all boxes")</f>
      </c>
    </row>
    <row r="12" spans="1:12" ht="18.75">
      <c r="A12" s="10" t="s">
        <v>7</v>
      </c>
      <c r="B12" s="20">
        <v>0.09791666666666667</v>
      </c>
      <c r="C12" s="6" t="s">
        <v>5</v>
      </c>
      <c r="D12" s="23"/>
      <c r="E12" s="24"/>
      <c r="F12" s="11">
        <f>IF(OR(ISBLANK(D12),ISBLANK(E12)),G11,IF(AND(I12="Correct",J12="Correct"),"Correct",IF(AND(I12="Correct",J12&lt;&gt;"Correct"),CONCATENATE("Check: ",J12),IF(AND(I12&lt;&gt;"Correct",J12="Correct"),CONCATENATE("Check: ",I12),"Complete all boxes"))))</f>
      </c>
      <c r="G12" s="13">
        <f>HOUR(B12)</f>
        <v>2</v>
      </c>
      <c r="H12" s="13">
        <f>MINUTE(B12)</f>
        <v>21</v>
      </c>
      <c r="I12" s="14" t="str">
        <f>IF(D12=G12,"Correct","Hours")</f>
        <v>Hours</v>
      </c>
      <c r="J12" s="14" t="str">
        <f>IF(AND(E12&lt;&gt;"",E12=H12),"Correct","Minutes")</f>
        <v>Minutes</v>
      </c>
      <c r="K12" s="1">
        <f>COUNTIF(F12,"Correct")</f>
        <v>0</v>
      </c>
      <c r="L12" s="1">
        <f>SUM(K12+L10)</f>
        <v>0</v>
      </c>
    </row>
    <row r="13" spans="4:7" ht="24.75" customHeight="1">
      <c r="D13" s="3">
        <f>IF(D14&lt;&gt;"",IF(I14="Correct","ü","û"),"")</f>
      </c>
      <c r="E13" s="3">
        <f>IF(E14&lt;&gt;"",IF(J14="Correct","ü","û"),"")</f>
      </c>
      <c r="G13" s="15">
        <f>IF(AND(ISBLANK(D14),ISBLANK(E14)),"","Complete all boxes")</f>
      </c>
    </row>
    <row r="14" spans="1:12" ht="18.75">
      <c r="A14" s="10" t="s">
        <v>8</v>
      </c>
      <c r="B14" s="20">
        <v>0.5208333333333334</v>
      </c>
      <c r="C14" s="6" t="s">
        <v>5</v>
      </c>
      <c r="D14" s="23"/>
      <c r="E14" s="24"/>
      <c r="F14" s="11">
        <f>IF(OR(ISBLANK(D14),ISBLANK(E14)),G13,IF(AND(I14="Correct",J14="Correct"),"Correct",IF(AND(I14="Correct",J14&lt;&gt;"Correct"),CONCATENATE("Check: ",J14),IF(AND(I14&lt;&gt;"Correct",J14="Correct"),CONCATENATE("Check: ",I14),"Complete all boxes"))))</f>
      </c>
      <c r="G14" s="13">
        <f>HOUR(B14)</f>
        <v>12</v>
      </c>
      <c r="H14" s="13">
        <f>MINUTE(B14)</f>
        <v>30</v>
      </c>
      <c r="I14" s="14" t="str">
        <f>IF(D14=G14,"Correct","Hours")</f>
        <v>Hours</v>
      </c>
      <c r="J14" s="14" t="str">
        <f>IF(AND(E14&lt;&gt;"",E14=H14),"Correct","Minutes")</f>
        <v>Minutes</v>
      </c>
      <c r="K14" s="1">
        <f>COUNTIF(F14,"Correct")</f>
        <v>0</v>
      </c>
      <c r="L14" s="1">
        <f>SUM(K14+L12)</f>
        <v>0</v>
      </c>
    </row>
    <row r="15" spans="4:7" ht="24.75" customHeight="1">
      <c r="D15" s="3">
        <f>IF(D16&lt;&gt;"",IF(I16="Correct","ü","û"),"")</f>
      </c>
      <c r="E15" s="3">
        <f>IF(E16&lt;&gt;"",IF(J16="Correct","ü","û"),"")</f>
      </c>
      <c r="G15" s="15">
        <f>IF(AND(ISBLANK(D16),ISBLANK(E16)),"","Complete all boxes")</f>
      </c>
    </row>
    <row r="16" spans="1:12" ht="18.75">
      <c r="A16" s="10" t="s">
        <v>9</v>
      </c>
      <c r="B16" s="20">
        <v>0.6583333333333333</v>
      </c>
      <c r="C16" s="6" t="s">
        <v>5</v>
      </c>
      <c r="D16" s="23"/>
      <c r="E16" s="24"/>
      <c r="F16" s="11">
        <f>IF(OR(ISBLANK(D16),ISBLANK(E16)),G15,IF(AND(I16="Correct",J16="Correct"),"Correct",IF(AND(I16="Correct",J16&lt;&gt;"Correct"),CONCATENATE("Check: ",J16),IF(AND(I16&lt;&gt;"Correct",J16="Correct"),CONCATENATE("Check: ",I16),"Complete all boxes"))))</f>
      </c>
      <c r="G16" s="13">
        <f>HOUR(B16)</f>
        <v>15</v>
      </c>
      <c r="H16" s="13">
        <f>MINUTE(B16)</f>
        <v>48</v>
      </c>
      <c r="I16" s="14" t="str">
        <f>IF(D16=G16,"Correct","Hours")</f>
        <v>Hours</v>
      </c>
      <c r="J16" s="14" t="str">
        <f>IF(AND(E16&lt;&gt;"",E16=H16),"Correct","Minutes")</f>
        <v>Minutes</v>
      </c>
      <c r="K16" s="1">
        <f>COUNTIF(F16,"Correct")</f>
        <v>0</v>
      </c>
      <c r="L16" s="1">
        <f>SUM(K16+L14)</f>
        <v>0</v>
      </c>
    </row>
    <row r="17" spans="4:7" ht="24.75" customHeight="1">
      <c r="D17" s="3">
        <f>IF(D18&lt;&gt;"",IF(I18="Correct","ü","û"),"")</f>
      </c>
      <c r="E17" s="3">
        <f>IF(E18&lt;&gt;"",IF(J18="Correct","ü","û"),"")</f>
      </c>
      <c r="G17" s="15">
        <f>IF(AND(ISBLANK(D18),ISBLANK(E18)),"","Complete all boxes")</f>
      </c>
    </row>
    <row r="18" spans="1:12" ht="18.75">
      <c r="A18" s="10" t="s">
        <v>10</v>
      </c>
      <c r="B18" s="20">
        <v>0.7993055555555556</v>
      </c>
      <c r="C18" s="6" t="s">
        <v>5</v>
      </c>
      <c r="D18" s="23"/>
      <c r="E18" s="24"/>
      <c r="F18" s="11">
        <f>IF(OR(ISBLANK(D18),ISBLANK(E18)),G17,IF(AND(I18="Correct",J18="Correct"),"Correct",IF(AND(I18="Correct",J18&lt;&gt;"Correct"),CONCATENATE("Check: ",J18),IF(AND(I18&lt;&gt;"Correct",J18="Correct"),CONCATENATE("Check: ",I18),"Complete all boxes"))))</f>
      </c>
      <c r="G18" s="13">
        <f>HOUR(B18)</f>
        <v>19</v>
      </c>
      <c r="H18" s="13">
        <f>MINUTE(B18)</f>
        <v>11</v>
      </c>
      <c r="I18" s="14" t="str">
        <f>IF(D18=G18,"Correct","Hours")</f>
        <v>Hours</v>
      </c>
      <c r="J18" s="14" t="str">
        <f>IF(AND(E18&lt;&gt;"",E18=H18),"Correct","Minutes")</f>
        <v>Minutes</v>
      </c>
      <c r="K18" s="1">
        <f>COUNTIF(F18,"Correct")</f>
        <v>0</v>
      </c>
      <c r="L18" s="1">
        <f>SUM(K18+L16)</f>
        <v>0</v>
      </c>
    </row>
    <row r="19" spans="4:7" ht="24.75" customHeight="1">
      <c r="D19" s="3">
        <f>IF(D20&lt;&gt;"",IF(I20="Correct","ü","û"),"")</f>
      </c>
      <c r="E19" s="3">
        <f>IF(E20&lt;&gt;"",IF(J20="Correct","ü","û"),"")</f>
      </c>
      <c r="G19" s="15">
        <f>IF(AND(ISBLANK(D20),ISBLANK(E20)),"","Complete all boxes")</f>
      </c>
    </row>
    <row r="20" spans="1:12" ht="18.75">
      <c r="A20" s="10" t="s">
        <v>11</v>
      </c>
      <c r="B20" s="20">
        <v>0.38055555555555554</v>
      </c>
      <c r="C20" s="6" t="s">
        <v>5</v>
      </c>
      <c r="D20" s="23"/>
      <c r="E20" s="24"/>
      <c r="F20" s="11">
        <f>IF(OR(ISBLANK(D20),ISBLANK(E20)),G19,IF(AND(I20="Correct",J20="Correct"),"Correct",IF(AND(I20="Correct",J20&lt;&gt;"Correct"),CONCATENATE("Check: ",J20),IF(AND(I20&lt;&gt;"Correct",J20="Correct"),CONCATENATE("Check: ",I20),"Complete all boxes"))))</f>
      </c>
      <c r="G20" s="13">
        <f>HOUR(B20)</f>
        <v>9</v>
      </c>
      <c r="H20" s="13">
        <f>MINUTE(B20)</f>
        <v>8</v>
      </c>
      <c r="I20" s="14" t="str">
        <f>IF(D20=G20,"Correct","Hours")</f>
        <v>Hours</v>
      </c>
      <c r="J20" s="14" t="str">
        <f>IF(AND(E20&lt;&gt;"",E20=H20),"Correct","Minutes")</f>
        <v>Minutes</v>
      </c>
      <c r="K20" s="1">
        <f>COUNTIF(F20,"Correct")</f>
        <v>0</v>
      </c>
      <c r="L20" s="1">
        <f>SUM(K20+L18)</f>
        <v>0</v>
      </c>
    </row>
    <row r="21" spans="4:7" ht="24.75" customHeight="1">
      <c r="D21" s="3">
        <f>IF(D22&lt;&gt;"",IF(I22="Correct","ü","û"),"")</f>
      </c>
      <c r="E21" s="3">
        <f>IF(E22&lt;&gt;"",IF(J22="Correct","ü","û"),"")</f>
      </c>
      <c r="G21" s="15">
        <f>IF(AND(ISBLANK(D22),ISBLANK(E22)),"","Complete all boxes")</f>
      </c>
    </row>
    <row r="22" spans="1:12" ht="18.75">
      <c r="A22" s="10" t="s">
        <v>12</v>
      </c>
      <c r="B22" s="20">
        <v>0.9097222222222222</v>
      </c>
      <c r="C22" s="6" t="s">
        <v>5</v>
      </c>
      <c r="D22" s="23"/>
      <c r="E22" s="24"/>
      <c r="F22" s="11">
        <f>IF(OR(ISBLANK(D22),ISBLANK(E22)),G21,IF(AND(I22="Correct",J22="Correct"),"Correct",IF(AND(I22="Correct",J22&lt;&gt;"Correct"),CONCATENATE("Check: ",J22),IF(AND(I22&lt;&gt;"Correct",J22="Correct"),CONCATENATE("Check: ",I22),"Complete all boxes"))))</f>
      </c>
      <c r="G22" s="13">
        <f>HOUR(B22)</f>
        <v>21</v>
      </c>
      <c r="H22" s="13">
        <f>MINUTE(B22)</f>
        <v>50</v>
      </c>
      <c r="I22" s="14" t="str">
        <f>IF(D22=G22,"Correct","Hours")</f>
        <v>Hours</v>
      </c>
      <c r="J22" s="14" t="str">
        <f>IF(AND(E22&lt;&gt;"",E22=H22),"Correct","Minutes")</f>
        <v>Minutes</v>
      </c>
      <c r="K22" s="1">
        <f>COUNTIF(F22,"Correct")</f>
        <v>0</v>
      </c>
      <c r="L22" s="1">
        <f>SUM(K22+L20)</f>
        <v>0</v>
      </c>
    </row>
    <row r="23" spans="4:7" ht="24.75" customHeight="1">
      <c r="D23" s="3">
        <f>IF(D24&lt;&gt;"",IF(I24="Correct","ü","û"),"")</f>
      </c>
      <c r="E23" s="3">
        <f>IF(E24&lt;&gt;"",IF(J24="Correct","ü","û"),"")</f>
      </c>
      <c r="G23" s="15">
        <f>IF(AND(ISBLANK(D24),ISBLANK(E24)),"","Complete all boxes")</f>
      </c>
    </row>
    <row r="24" spans="1:12" ht="18.75">
      <c r="A24" s="10" t="s">
        <v>13</v>
      </c>
      <c r="B24" s="20">
        <v>0.029166666666666664</v>
      </c>
      <c r="C24" s="6" t="s">
        <v>5</v>
      </c>
      <c r="D24" s="23"/>
      <c r="E24" s="24"/>
      <c r="F24" s="11">
        <f>IF(OR(ISBLANK(D24),ISBLANK(E24)),G23,IF(AND(I24="Correct",J24="Correct"),"Correct",IF(AND(I24="Correct",J24&lt;&gt;"Correct"),CONCATENATE("Check: ",J24),IF(AND(I24&lt;&gt;"Correct",J24="Correct"),CONCATENATE("Check: ",I24),"Complete all boxes"))))</f>
      </c>
      <c r="G24" s="13">
        <f>HOUR(B24)</f>
        <v>0</v>
      </c>
      <c r="H24" s="13">
        <f>MINUTE(B24)</f>
        <v>42</v>
      </c>
      <c r="I24" s="14" t="str">
        <f>IF(D24=G24,"Correct","Hours")</f>
        <v>Correct</v>
      </c>
      <c r="J24" s="14" t="str">
        <f>IF(AND(E24&lt;&gt;"",E24=H24),"Correct","Minutes")</f>
        <v>Minutes</v>
      </c>
      <c r="K24" s="1">
        <f>COUNTIF(F24,"Correct")</f>
        <v>0</v>
      </c>
      <c r="L24" s="1">
        <f>SUM(K24+L22)</f>
        <v>0</v>
      </c>
    </row>
    <row r="25" spans="4:7" ht="24.75" customHeight="1">
      <c r="D25" s="3">
        <f>IF(D26&lt;&gt;"",IF(I26="Correct","ü","û"),"")</f>
      </c>
      <c r="E25" s="3">
        <f>IF(E26&lt;&gt;"",IF(J26="Correct","ü","û"),"")</f>
      </c>
      <c r="G25" s="15">
        <f>IF(AND(ISBLANK(D26),ISBLANK(E26)),"","Complete all boxes")</f>
      </c>
    </row>
    <row r="26" spans="1:12" ht="18.75">
      <c r="A26" s="10" t="s">
        <v>14</v>
      </c>
      <c r="B26" s="20">
        <v>0.31875</v>
      </c>
      <c r="C26" s="6" t="s">
        <v>5</v>
      </c>
      <c r="D26" s="23"/>
      <c r="E26" s="24"/>
      <c r="F26" s="11">
        <f>IF(OR(ISBLANK(D26),ISBLANK(E26)),G25,IF(AND(I26="Correct",J26="Correct"),"Correct",IF(AND(I26="Correct",J26&lt;&gt;"Correct"),CONCATENATE("Check: ",J26),IF(AND(I26&lt;&gt;"Correct",J26="Correct"),CONCATENATE("Check: ",I26),"Complete all boxes"))))</f>
      </c>
      <c r="G26" s="13">
        <f>HOUR(B26)</f>
        <v>7</v>
      </c>
      <c r="H26" s="13">
        <f>MINUTE(B26)</f>
        <v>39</v>
      </c>
      <c r="I26" s="14" t="str">
        <f>IF(D26=G26,"Correct","Hours")</f>
        <v>Hours</v>
      </c>
      <c r="J26" s="14" t="str">
        <f>IF(AND(E26&lt;&gt;"",E26=H26),"Correct","Minutes")</f>
        <v>Minutes</v>
      </c>
      <c r="K26" s="1">
        <f>COUNTIF(F26,"Correct")</f>
        <v>0</v>
      </c>
      <c r="L26" s="1">
        <f>SUM(K26+L24)</f>
        <v>0</v>
      </c>
    </row>
    <row r="27" spans="4:7" ht="24.75" customHeight="1">
      <c r="D27" s="3">
        <f>IF(D28&lt;&gt;"",IF(I28="Correct","ü","û"),"")</f>
      </c>
      <c r="E27" s="3">
        <f>IF(E28&lt;&gt;"",IF(J28="Correct","ü","û"),"")</f>
      </c>
      <c r="G27" s="15">
        <f>IF(AND(ISBLANK(D28),ISBLANK(E28)),"","Complete all boxes")</f>
      </c>
    </row>
    <row r="28" spans="1:12" ht="18.75">
      <c r="A28" s="10" t="s">
        <v>15</v>
      </c>
      <c r="B28" s="20">
        <v>0.08263888888888889</v>
      </c>
      <c r="C28" s="6" t="s">
        <v>5</v>
      </c>
      <c r="D28" s="23"/>
      <c r="E28" s="24"/>
      <c r="F28" s="11">
        <f>IF(OR(ISBLANK(D28),ISBLANK(E28)),G27,IF(AND(I28="Correct",J28="Correct"),"Correct",IF(AND(I28="Correct",J28&lt;&gt;"Correct"),CONCATENATE("Check: ",J28),IF(AND(I28&lt;&gt;"Correct",J28="Correct"),CONCATENATE("Check: ",I28),"Complete all boxes"))))</f>
      </c>
      <c r="G28" s="13">
        <f>HOUR(B28)</f>
        <v>1</v>
      </c>
      <c r="H28" s="13">
        <f>MINUTE(B28)</f>
        <v>59</v>
      </c>
      <c r="I28" s="14" t="str">
        <f>IF(D28=G28,"Correct","Hours")</f>
        <v>Hours</v>
      </c>
      <c r="J28" s="14" t="str">
        <f>IF(AND(E28&lt;&gt;"",E28=H28),"Correct","Minutes")</f>
        <v>Minutes</v>
      </c>
      <c r="K28" s="1">
        <f>COUNTIF(F28,"Correct")</f>
        <v>0</v>
      </c>
      <c r="L28" s="1">
        <f>SUM(K28+L26)</f>
        <v>0</v>
      </c>
    </row>
    <row r="29" spans="4:7" ht="24.75" customHeight="1">
      <c r="D29" s="3">
        <f>IF(D30&lt;&gt;"",IF(I30="Correct","ü","û"),"")</f>
      </c>
      <c r="E29" s="3">
        <f>IF(E30&lt;&gt;"",IF(J30="Correct","ü","û"),"")</f>
      </c>
      <c r="G29" s="15">
        <f>IF(AND(ISBLANK(D30),ISBLANK(E30)),"","Complete all boxes")</f>
      </c>
    </row>
    <row r="30" spans="1:12" ht="18.75">
      <c r="A30" s="10" t="s">
        <v>16</v>
      </c>
      <c r="B30" s="20">
        <v>0.9291666666666667</v>
      </c>
      <c r="C30" s="6" t="s">
        <v>5</v>
      </c>
      <c r="D30" s="23"/>
      <c r="E30" s="24"/>
      <c r="F30" s="11">
        <f>IF(OR(ISBLANK(D30),ISBLANK(E30)),G29,IF(AND(I30="Correct",J30="Correct"),"Correct",IF(AND(I30="Correct",J30&lt;&gt;"Correct"),CONCATENATE("Check: ",J30),IF(AND(I30&lt;&gt;"Correct",J30="Correct"),CONCATENATE("Check: ",I30),"Complete all boxes"))))</f>
      </c>
      <c r="G30" s="13">
        <f>HOUR(B30)</f>
        <v>22</v>
      </c>
      <c r="H30" s="13">
        <f>MINUTE(B30)</f>
        <v>18</v>
      </c>
      <c r="I30" s="14" t="str">
        <f>IF(D30=G30,"Correct","Hours")</f>
        <v>Hours</v>
      </c>
      <c r="J30" s="14" t="str">
        <f>IF(AND(E30&lt;&gt;"",E30=H30),"Correct","Minutes")</f>
        <v>Minutes</v>
      </c>
      <c r="K30" s="1">
        <f>COUNTIF(F30,"Correct")</f>
        <v>0</v>
      </c>
      <c r="L30" s="1">
        <f>SUM(K30+L28)</f>
        <v>0</v>
      </c>
    </row>
    <row r="31" spans="4:7" ht="24.75" customHeight="1">
      <c r="D31" s="3">
        <f>IF(D32&lt;&gt;"",IF(I32="Correct","ü","û"),"")</f>
      </c>
      <c r="E31" s="3">
        <f>IF(E32&lt;&gt;"",IF(J32="Correct","ü","û"),"")</f>
      </c>
      <c r="G31" s="15">
        <f>IF(AND(ISBLANK(D32),ISBLANK(E32)),"","Complete all boxes")</f>
      </c>
    </row>
    <row r="32" spans="1:12" ht="18.75">
      <c r="A32" s="10" t="s">
        <v>17</v>
      </c>
      <c r="B32" s="20">
        <v>0.4486111111111111</v>
      </c>
      <c r="C32" s="6" t="s">
        <v>5</v>
      </c>
      <c r="D32" s="23"/>
      <c r="E32" s="24"/>
      <c r="F32" s="11">
        <f>IF(OR(ISBLANK(D32),ISBLANK(E32)),G31,IF(AND(I32="Correct",J32="Correct"),"Correct",IF(AND(I32="Correct",J32&lt;&gt;"Correct"),CONCATENATE("Check: ",J32),IF(AND(I32&lt;&gt;"Correct",J32="Correct"),CONCATENATE("Check: ",I32),"Complete all boxes"))))</f>
      </c>
      <c r="G32" s="13">
        <f>HOUR(B32)</f>
        <v>10</v>
      </c>
      <c r="H32" s="13">
        <f>MINUTE(B32)</f>
        <v>46</v>
      </c>
      <c r="I32" s="14" t="str">
        <f>IF(D32=G32,"Correct","Hours")</f>
        <v>Hours</v>
      </c>
      <c r="J32" s="14" t="str">
        <f>IF(AND(E32&lt;&gt;"",E32=H32),"Correct","Minutes")</f>
        <v>Minutes</v>
      </c>
      <c r="K32" s="1">
        <f>COUNTIF(F32,"Correct")</f>
        <v>0</v>
      </c>
      <c r="L32" s="1">
        <f>SUM(K32+L30)</f>
        <v>0</v>
      </c>
    </row>
    <row r="33" spans="4:7" ht="24.75" customHeight="1">
      <c r="D33" s="3">
        <f>IF(D34&lt;&gt;"",IF(I34="Correct","ü","û"),"")</f>
      </c>
      <c r="E33" s="3">
        <f>IF(E34&lt;&gt;"",IF(J34="Correct","ü","û"),"")</f>
      </c>
      <c r="G33" s="15">
        <f>IF(AND(ISBLANK(D34),ISBLANK(E34)),"","Complete all boxes")</f>
      </c>
    </row>
    <row r="34" spans="1:12" ht="18.75">
      <c r="A34" s="10" t="s">
        <v>18</v>
      </c>
      <c r="B34" s="20">
        <v>0.7243055555555555</v>
      </c>
      <c r="C34" s="6" t="s">
        <v>5</v>
      </c>
      <c r="D34" s="23"/>
      <c r="E34" s="24"/>
      <c r="F34" s="11">
        <f>IF(OR(ISBLANK(D34),ISBLANK(E34)),G33,IF(AND(I34="Correct",J34="Correct"),"Correct",IF(AND(I34="Correct",J34&lt;&gt;"Correct"),CONCATENATE("Check: ",J34),IF(AND(I34&lt;&gt;"Correct",J34="Correct"),CONCATENATE("Check: ",I34),"Complete all boxes"))))</f>
      </c>
      <c r="G34" s="13">
        <f>HOUR(B34)</f>
        <v>17</v>
      </c>
      <c r="H34" s="13">
        <f>MINUTE(B34)</f>
        <v>23</v>
      </c>
      <c r="I34" s="14" t="str">
        <f>IF(D34=G34,"Correct","Hours")</f>
        <v>Hours</v>
      </c>
      <c r="J34" s="14" t="str">
        <f>IF(AND(E34&lt;&gt;"",E34=H34),"Correct","Minutes")</f>
        <v>Minutes</v>
      </c>
      <c r="K34" s="1">
        <f>COUNTIF(F34,"Correct")</f>
        <v>0</v>
      </c>
      <c r="L34" s="1">
        <f>SUM(K34+L32)</f>
        <v>0</v>
      </c>
    </row>
    <row r="36" spans="1:12" ht="15.75" hidden="1" thickTop="1">
      <c r="A36" s="10">
        <f>COUNTA(A6:A34)</f>
        <v>15</v>
      </c>
      <c r="L36" s="25">
        <f>L34/A36</f>
        <v>0</v>
      </c>
    </row>
  </sheetData>
  <sheetProtection sheet="1" objects="1" scenarios="1" selectLockedCells="1"/>
  <conditionalFormatting sqref="M1">
    <cfRule type="cellIs" priority="1" dxfId="1" operator="lessThan" stopIfTrue="1">
      <formula>1</formula>
    </cfRule>
    <cfRule type="cellIs" priority="2" dxfId="0" operator="equal" stopIfTrue="1">
      <formula>1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pane ySplit="4" topLeftCell="BM5" activePane="bottomLeft" state="frozen"/>
      <selection pane="topLeft" activeCell="D6" sqref="D6"/>
      <selection pane="bottomLeft" activeCell="D6" sqref="D6"/>
    </sheetView>
  </sheetViews>
  <sheetFormatPr defaultColWidth="9.140625" defaultRowHeight="12.75"/>
  <cols>
    <col min="1" max="1" width="2.421875" style="10" bestFit="1" customWidth="1"/>
    <col min="2" max="2" width="8.7109375" style="1" customWidth="1"/>
    <col min="3" max="3" width="4.28125" style="1" customWidth="1"/>
    <col min="4" max="4" width="4.140625" style="1" customWidth="1"/>
    <col min="5" max="5" width="2.7109375" style="2" bestFit="1" customWidth="1"/>
    <col min="6" max="7" width="4.140625" style="1" customWidth="1"/>
    <col min="8" max="8" width="23.8515625" style="11" customWidth="1"/>
    <col min="9" max="12" width="3.7109375" style="13" hidden="1" customWidth="1"/>
    <col min="13" max="13" width="3.7109375" style="12" hidden="1" customWidth="1"/>
    <col min="14" max="16" width="12.7109375" style="14" hidden="1" customWidth="1"/>
    <col min="17" max="18" width="9.140625" style="1" hidden="1" customWidth="1"/>
    <col min="19" max="16384" width="9.140625" style="1" customWidth="1"/>
  </cols>
  <sheetData>
    <row r="1" spans="2:19" ht="18">
      <c r="B1" s="28" t="s">
        <v>24</v>
      </c>
      <c r="H1" s="26" t="s">
        <v>23</v>
      </c>
      <c r="S1" s="27">
        <f>R34/(COUNTA(A:A))</f>
        <v>0</v>
      </c>
    </row>
    <row r="2" spans="2:11" ht="15">
      <c r="B2" s="8" t="s">
        <v>1</v>
      </c>
      <c r="I2" s="13" t="s">
        <v>11</v>
      </c>
      <c r="J2" s="13" t="s">
        <v>20</v>
      </c>
      <c r="K2" s="13" t="s">
        <v>19</v>
      </c>
    </row>
    <row r="3" spans="2:9" ht="24.75" customHeight="1">
      <c r="B3" s="15" t="s">
        <v>21</v>
      </c>
      <c r="D3" s="3" t="str">
        <f>IF(D4&lt;&gt;"",IF(N4="Correct","ü","û"),"")</f>
        <v>ü</v>
      </c>
      <c r="F3" s="3" t="str">
        <f>IF(F4&lt;&gt;"",IF(O4="Correct","ü","û"),"")</f>
        <v>ü</v>
      </c>
      <c r="G3" s="3" t="str">
        <f>IF(G4&lt;&gt;"",IF(P4="Correct","ü","û"),"")</f>
        <v>ü</v>
      </c>
      <c r="I3" s="15" t="str">
        <f>IF(AND(ISBLANK(D4),ISBLANK(F4),ISBLANK(G4)),"","Complete all boxes")</f>
        <v>Complete all boxes</v>
      </c>
    </row>
    <row r="4" spans="2:16" ht="18.75">
      <c r="B4" s="5">
        <v>0.2798611111111111</v>
      </c>
      <c r="C4" s="6" t="s">
        <v>5</v>
      </c>
      <c r="D4" s="16">
        <v>6</v>
      </c>
      <c r="E4" s="4" t="s">
        <v>0</v>
      </c>
      <c r="F4" s="17">
        <v>43</v>
      </c>
      <c r="G4" s="16" t="s">
        <v>4</v>
      </c>
      <c r="H4" s="11" t="str">
        <f>IF(OR(ISBLANK(D4),ISBLANK(F4),ISBLANK(G4)),I3,IF(AND(N4="Correct",O4="Correct",P4="Correct"),"Correct",IF(AND(N4="Correct",O4&lt;&gt;"Correct",P4&lt;&gt;"Correct"),CONCATENATE("Check: ",O4," &amp; ",P4),IF(AND(N4&lt;&gt;"Correct",O4="Correct",P4&lt;&gt;"Correct"),CONCATENATE("Check: ",N4," &amp; ",P4),IF(AND(N4="Correct",O4="Correct",P4&lt;&gt;"Correct"),CONCATENATE("Check: ",P4),IF(AND(N4="Correct",O4&lt;&gt;"Correct",P4="Correct"),CONCATENATE("Check: ",O4),IF(AND(N4&lt;&gt;"Correct",O4="Correct",P4="Correct"),CONCATENATE("Check: ",N4),"Complete all boxes")))))))</f>
        <v>Correct</v>
      </c>
      <c r="I4" s="13">
        <f>HOUR(B4)</f>
        <v>6</v>
      </c>
      <c r="J4" s="13">
        <f>IF(I4=0,12,IF(I4&gt;12,I4-12,I4))</f>
        <v>6</v>
      </c>
      <c r="K4" s="13">
        <f>MINUTE(B4)</f>
        <v>43</v>
      </c>
      <c r="L4" s="13" t="str">
        <f>IF(I4&gt;12,"pm","am")</f>
        <v>am</v>
      </c>
      <c r="M4" s="14"/>
      <c r="N4" s="14" t="str">
        <f>IF(D4=J4,"Correct","Hours")</f>
        <v>Correct</v>
      </c>
      <c r="O4" s="14" t="str">
        <f>IF(AND(F4&lt;&gt;"",F4=K4),"Correct","Minutes")</f>
        <v>Correct</v>
      </c>
      <c r="P4" s="14" t="str">
        <f>IF(G4=L4,"Correct","am/pm")</f>
        <v>Correct</v>
      </c>
    </row>
    <row r="5" spans="1:14" ht="24.75" customHeight="1">
      <c r="A5" s="9"/>
      <c r="D5" s="3">
        <f>IF(D6&lt;&gt;"",IF(N6="Correct","ü","û"),"")</f>
      </c>
      <c r="F5" s="3">
        <f>IF(F6&lt;&gt;"",IF(O6="Correct","ü","û"),"")</f>
      </c>
      <c r="G5" s="3">
        <f>IF(G6&lt;&gt;"",IF(P6="Correct","ü","û"),"")</f>
      </c>
      <c r="H5" s="7"/>
      <c r="I5" s="15">
        <f>IF(AND(ISBLANK(D6),ISBLANK(F6),ISBLANK(G6)),"","Complete all boxes")</f>
      </c>
      <c r="J5" s="1"/>
      <c r="K5" s="1"/>
      <c r="N5" s="14" t="str">
        <f>IF(AND(N6="Correct",O6="Correct",P6="Correct"),"Correct",IF(AND(N6&lt;&gt;"Correct",O6&lt;&gt;"Correct",P6&lt;&gt;"Correct"),"Try Again",CONCATENATE("Check: ",IF(N6&lt;&gt;"correct",N6,"")," ",IF(O6&lt;&gt;"correct",O6,"")," ",IF(P6&lt;&gt;"correct",P6,""))))</f>
        <v>Try Again</v>
      </c>
    </row>
    <row r="6" spans="1:18" ht="18.75">
      <c r="A6" s="10" t="s">
        <v>2</v>
      </c>
      <c r="B6" s="5">
        <v>0.3645833333333333</v>
      </c>
      <c r="C6" s="6" t="s">
        <v>5</v>
      </c>
      <c r="D6" s="18"/>
      <c r="E6" s="4" t="s">
        <v>0</v>
      </c>
      <c r="F6" s="19"/>
      <c r="G6" s="18"/>
      <c r="H6" s="11">
        <f>IF(OR(ISBLANK(D6),ISBLANK(F6),ISBLANK(G6)),I5,N5)</f>
      </c>
      <c r="I6" s="13">
        <f>HOUR(B6)</f>
        <v>8</v>
      </c>
      <c r="J6" s="13">
        <f>IF(I6=0,12,IF(I6&gt;12,I6-12,I6))</f>
        <v>8</v>
      </c>
      <c r="K6" s="13">
        <f>MINUTE(B6)</f>
        <v>45</v>
      </c>
      <c r="L6" s="13" t="str">
        <f>IF(I6&gt;12,"pm","am")</f>
        <v>am</v>
      </c>
      <c r="M6" s="14"/>
      <c r="N6" s="14" t="str">
        <f>IF(D6=J6,"Correct","Hours")</f>
        <v>Hours</v>
      </c>
      <c r="O6" s="14" t="str">
        <f>IF(AND(F6&lt;&gt;"",F6=K6),"Correct","Minutes")</f>
        <v>Minutes</v>
      </c>
      <c r="P6" s="14" t="str">
        <f>IF(G6=L6,"Correct","am/pm")</f>
        <v>am/pm</v>
      </c>
      <c r="Q6" s="1">
        <f>COUNTIF(H6,"Correct")</f>
        <v>0</v>
      </c>
      <c r="R6" s="1">
        <f>Q6</f>
        <v>0</v>
      </c>
    </row>
    <row r="7" spans="4:14" ht="24.75" customHeight="1">
      <c r="D7" s="3">
        <f>IF(D8&lt;&gt;"",IF(N8="Correct","ü","û"),"")</f>
      </c>
      <c r="F7" s="3">
        <f>IF(F8&lt;&gt;"",IF(O8="Correct","ü","û"),"")</f>
      </c>
      <c r="G7" s="3">
        <f>IF(G8&lt;&gt;"",IF(P8="Correct","ü","û"),"")</f>
      </c>
      <c r="H7" s="7"/>
      <c r="I7" s="15">
        <f>IF(AND(ISBLANK(D8),ISBLANK(F8),ISBLANK(G8)),"","Complete all boxes")</f>
      </c>
      <c r="J7" s="1"/>
      <c r="K7" s="1"/>
      <c r="N7" s="14" t="str">
        <f>IF(AND(N8="Correct",O8="Correct",P8="Correct"),"Correct",IF(AND(N8&lt;&gt;"Correct",O8&lt;&gt;"Correct",P8&lt;&gt;"Correct"),"Try Again",CONCATENATE("Check: ",IF(N8&lt;&gt;"correct",N8,"")," ",IF(O8&lt;&gt;"correct",O8,"")," ",IF(P8&lt;&gt;"correct",P8,""))))</f>
        <v>Try Again</v>
      </c>
    </row>
    <row r="8" spans="1:18" ht="18.75">
      <c r="A8" s="10" t="s">
        <v>3</v>
      </c>
      <c r="B8" s="5">
        <v>0.5555555555555556</v>
      </c>
      <c r="C8" s="6" t="s">
        <v>5</v>
      </c>
      <c r="D8" s="18"/>
      <c r="E8" s="4" t="s">
        <v>0</v>
      </c>
      <c r="F8" s="19"/>
      <c r="G8" s="18"/>
      <c r="H8" s="11">
        <f>IF(OR(ISBLANK(D8),ISBLANK(F8),ISBLANK(G8)),I7,N7)</f>
      </c>
      <c r="I8" s="13">
        <f>HOUR(B8)</f>
        <v>13</v>
      </c>
      <c r="J8" s="13">
        <f>IF(I8=0,12,IF(I8&gt;12,I8-12,I8))</f>
        <v>1</v>
      </c>
      <c r="K8" s="13">
        <f>MINUTE(B8)</f>
        <v>20</v>
      </c>
      <c r="L8" s="13" t="str">
        <f>IF(I8&gt;12,"pm","am")</f>
        <v>pm</v>
      </c>
      <c r="M8" s="14"/>
      <c r="N8" s="14" t="str">
        <f>IF(D8=J8,"Correct","Hours")</f>
        <v>Hours</v>
      </c>
      <c r="O8" s="14" t="str">
        <f>IF(AND(F8&lt;&gt;"",F8=K8),"Correct","Minutes")</f>
        <v>Minutes</v>
      </c>
      <c r="P8" s="14" t="str">
        <f>IF(G8=L8,"Correct","am/pm")</f>
        <v>am/pm</v>
      </c>
      <c r="Q8" s="1">
        <f>COUNTIF(H8,"Correct")</f>
        <v>0</v>
      </c>
      <c r="R8" s="1">
        <f>SUM(Q8+R6)</f>
        <v>0</v>
      </c>
    </row>
    <row r="9" spans="4:14" ht="24.75" customHeight="1">
      <c r="D9" s="3">
        <f>IF(D10&lt;&gt;"",IF(N10="Correct","ü","û"),"")</f>
      </c>
      <c r="F9" s="3">
        <f>IF(F10&lt;&gt;"",IF(O10="Correct","ü","û"),"")</f>
      </c>
      <c r="G9" s="3">
        <f>IF(G10&lt;&gt;"",IF(P10="Correct","ü","û"),"")</f>
      </c>
      <c r="H9" s="7"/>
      <c r="I9" s="15">
        <f>IF(AND(ISBLANK(D10),ISBLANK(F10),ISBLANK(G10)),"","Complete all boxes")</f>
      </c>
      <c r="J9" s="1"/>
      <c r="K9" s="1"/>
      <c r="N9" s="14" t="str">
        <f>IF(AND(N10="Correct",O10="Correct",P10="Correct"),"Correct",IF(AND(N10&lt;&gt;"Correct",O10&lt;&gt;"Correct",P10&lt;&gt;"Correct"),"Try Again",CONCATENATE("Check: ",IF(N10&lt;&gt;"correct",N10,"")," ",IF(O10&lt;&gt;"correct",O10,"")," ",IF(P10&lt;&gt;"correct",P10,""))))</f>
        <v>Try Again</v>
      </c>
    </row>
    <row r="10" spans="1:18" ht="18.75">
      <c r="A10" s="10" t="s">
        <v>6</v>
      </c>
      <c r="B10" s="5">
        <v>0.7430555555555555</v>
      </c>
      <c r="C10" s="6" t="s">
        <v>5</v>
      </c>
      <c r="D10" s="18"/>
      <c r="E10" s="4" t="s">
        <v>0</v>
      </c>
      <c r="F10" s="19"/>
      <c r="G10" s="18"/>
      <c r="H10" s="11">
        <f>IF(OR(ISBLANK(D10),ISBLANK(F10),ISBLANK(G10)),I9,N9)</f>
      </c>
      <c r="I10" s="13">
        <f>HOUR(B10)</f>
        <v>17</v>
      </c>
      <c r="J10" s="13">
        <f>IF(I10=0,12,IF(I10&gt;12,I10-12,I10))</f>
        <v>5</v>
      </c>
      <c r="K10" s="13">
        <f>MINUTE(B10)</f>
        <v>50</v>
      </c>
      <c r="L10" s="13" t="str">
        <f>IF(I10&gt;12,"pm","am")</f>
        <v>pm</v>
      </c>
      <c r="M10" s="14"/>
      <c r="N10" s="14" t="str">
        <f>IF(D10=J10,"Correct","Hours")</f>
        <v>Hours</v>
      </c>
      <c r="O10" s="14" t="str">
        <f>IF(AND(F10&lt;&gt;"",F10=K10),"Correct","Minutes")</f>
        <v>Minutes</v>
      </c>
      <c r="P10" s="14" t="str">
        <f>IF(G10=L10,"Correct","am/pm")</f>
        <v>am/pm</v>
      </c>
      <c r="Q10" s="1">
        <f>COUNTIF(H10,"Correct")</f>
        <v>0</v>
      </c>
      <c r="R10" s="1">
        <f>SUM(Q10+R8)</f>
        <v>0</v>
      </c>
    </row>
    <row r="11" spans="4:14" ht="24.75" customHeight="1">
      <c r="D11" s="3">
        <f>IF(D12&lt;&gt;"",IF(N12="Correct","ü","û"),"")</f>
      </c>
      <c r="F11" s="3">
        <f>IF(F12&lt;&gt;"",IF(O12="Correct","ü","û"),"")</f>
      </c>
      <c r="G11" s="3">
        <f>IF(G12&lt;&gt;"",IF(P12="Correct","ü","û"),"")</f>
      </c>
      <c r="H11" s="7"/>
      <c r="I11" s="15">
        <f>IF(AND(ISBLANK(D12),ISBLANK(F12),ISBLANK(G12)),"","Complete all boxes")</f>
      </c>
      <c r="J11" s="1"/>
      <c r="K11" s="1"/>
      <c r="N11" s="14" t="str">
        <f>IF(AND(N12="Correct",O12="Correct",P12="Correct"),"Correct",IF(AND(N12&lt;&gt;"Correct",O12&lt;&gt;"Correct",P12&lt;&gt;"Correct"),"Try Again",CONCATENATE("Check: ",IF(N12&lt;&gt;"correct",N12,"")," ",IF(O12&lt;&gt;"correct",O12,"")," ",IF(P12&lt;&gt;"correct",P12,""))))</f>
        <v>Try Again</v>
      </c>
    </row>
    <row r="12" spans="1:18" ht="18.75">
      <c r="A12" s="10" t="s">
        <v>7</v>
      </c>
      <c r="B12" s="5">
        <v>0.011805555555555555</v>
      </c>
      <c r="C12" s="6" t="s">
        <v>5</v>
      </c>
      <c r="D12" s="18"/>
      <c r="E12" s="4" t="s">
        <v>0</v>
      </c>
      <c r="F12" s="19"/>
      <c r="G12" s="18"/>
      <c r="H12" s="11">
        <f>IF(OR(ISBLANK(D12),ISBLANK(F12),ISBLANK(G12)),I11,N11)</f>
      </c>
      <c r="I12" s="13">
        <f>HOUR(B12)</f>
        <v>0</v>
      </c>
      <c r="J12" s="13">
        <f>IF(I12=0,12,IF(I12&gt;12,I12-12,I12))</f>
        <v>12</v>
      </c>
      <c r="K12" s="13">
        <f>MINUTE(B12)</f>
        <v>17</v>
      </c>
      <c r="L12" s="13" t="str">
        <f>IF(I12&gt;12,"pm","am")</f>
        <v>am</v>
      </c>
      <c r="M12" s="14"/>
      <c r="N12" s="14" t="str">
        <f>IF(D12=J12,"Correct","Hours")</f>
        <v>Hours</v>
      </c>
      <c r="O12" s="14" t="str">
        <f>IF(AND(F12&lt;&gt;"",F12=K12),"Correct","Minutes")</f>
        <v>Minutes</v>
      </c>
      <c r="P12" s="14" t="str">
        <f>IF(G12=L12,"Correct","am/pm")</f>
        <v>am/pm</v>
      </c>
      <c r="Q12" s="1">
        <f>COUNTIF(H12,"Correct")</f>
        <v>0</v>
      </c>
      <c r="R12" s="1">
        <f>SUM(Q12+R10)</f>
        <v>0</v>
      </c>
    </row>
    <row r="13" spans="4:14" ht="24.75" customHeight="1">
      <c r="D13" s="3">
        <f>IF(D14&lt;&gt;"",IF(N14="Correct","ü","û"),"")</f>
      </c>
      <c r="F13" s="3">
        <f>IF(F14&lt;&gt;"",IF(O14="Correct","ü","û"),"")</f>
      </c>
      <c r="G13" s="3">
        <f>IF(G14&lt;&gt;"",IF(P14="Correct","ü","û"),"")</f>
      </c>
      <c r="H13" s="7"/>
      <c r="I13" s="15">
        <f>IF(AND(ISBLANK(D14),ISBLANK(F14),ISBLANK(G14)),"","Complete all boxes")</f>
      </c>
      <c r="J13" s="1"/>
      <c r="K13" s="1"/>
      <c r="N13" s="14" t="str">
        <f>IF(AND(N14="Correct",O14="Correct",P14="Correct"),"Correct",IF(AND(N14&lt;&gt;"Correct",O14&lt;&gt;"Correct",P14&lt;&gt;"Correct"),"Try Again",CONCATENATE("Check: ",IF(N14&lt;&gt;"correct",N14,"")," ",IF(O14&lt;&gt;"correct",O14,"")," ",IF(P14&lt;&gt;"correct",P14,""))))</f>
        <v>Try Again</v>
      </c>
    </row>
    <row r="14" spans="1:18" ht="18.75">
      <c r="A14" s="10" t="s">
        <v>8</v>
      </c>
      <c r="B14" s="5">
        <v>0.8784722222222222</v>
      </c>
      <c r="C14" s="6" t="s">
        <v>5</v>
      </c>
      <c r="D14" s="18"/>
      <c r="E14" s="4" t="s">
        <v>0</v>
      </c>
      <c r="F14" s="19"/>
      <c r="G14" s="18"/>
      <c r="H14" s="11">
        <f>IF(OR(ISBLANK(D14),ISBLANK(F14),ISBLANK(G14)),I13,N13)</f>
      </c>
      <c r="I14" s="13">
        <f>HOUR(B14)</f>
        <v>21</v>
      </c>
      <c r="J14" s="13">
        <f>IF(I14=0,12,IF(I14&gt;12,I14-12,I14))</f>
        <v>9</v>
      </c>
      <c r="K14" s="13">
        <f>MINUTE(B14)</f>
        <v>5</v>
      </c>
      <c r="L14" s="13" t="str">
        <f>IF(I14&gt;12,"pm","am")</f>
        <v>pm</v>
      </c>
      <c r="M14" s="14"/>
      <c r="N14" s="14" t="str">
        <f>IF(D14=J14,"Correct","Hours")</f>
        <v>Hours</v>
      </c>
      <c r="O14" s="14" t="str">
        <f>IF(AND(F14&lt;&gt;"",F14=K14),"Correct","Minutes")</f>
        <v>Minutes</v>
      </c>
      <c r="P14" s="14" t="str">
        <f>IF(G14=L14,"Correct","am/pm")</f>
        <v>am/pm</v>
      </c>
      <c r="Q14" s="1">
        <f>COUNTIF(H14,"Correct")</f>
        <v>0</v>
      </c>
      <c r="R14" s="1">
        <f>SUM(Q14+R12)</f>
        <v>0</v>
      </c>
    </row>
    <row r="15" spans="4:14" ht="24.75" customHeight="1">
      <c r="D15" s="3">
        <f>IF(D16&lt;&gt;"",IF(N16="Correct","ü","û"),"")</f>
      </c>
      <c r="F15" s="3">
        <f>IF(F16&lt;&gt;"",IF(O16="Correct","ü","û"),"")</f>
      </c>
      <c r="G15" s="3">
        <f>IF(G16&lt;&gt;"",IF(P16="Correct","ü","û"),"")</f>
      </c>
      <c r="H15" s="7"/>
      <c r="I15" s="15">
        <f>IF(AND(ISBLANK(D16),ISBLANK(F16),ISBLANK(G16)),"","Complete all boxes")</f>
      </c>
      <c r="J15" s="1"/>
      <c r="K15" s="1"/>
      <c r="N15" s="14" t="str">
        <f>IF(AND(N16="Correct",O16="Correct",P16="Correct"),"Correct",IF(AND(N16&lt;&gt;"Correct",O16&lt;&gt;"Correct",P16&lt;&gt;"Correct"),"Try Again",CONCATENATE("Check: ",IF(N16&lt;&gt;"correct",N16,"")," ",IF(O16&lt;&gt;"correct",O16,"")," ",IF(P16&lt;&gt;"correct",P16,""))))</f>
        <v>Try Again</v>
      </c>
    </row>
    <row r="16" spans="1:18" ht="18.75">
      <c r="A16" s="10" t="s">
        <v>9</v>
      </c>
      <c r="B16" s="5">
        <v>0.7722222222222223</v>
      </c>
      <c r="C16" s="6" t="s">
        <v>5</v>
      </c>
      <c r="D16" s="18"/>
      <c r="E16" s="4" t="s">
        <v>0</v>
      </c>
      <c r="F16" s="19"/>
      <c r="G16" s="18"/>
      <c r="H16" s="11">
        <f>IF(OR(ISBLANK(D16),ISBLANK(F16),ISBLANK(G16)),I15,N15)</f>
      </c>
      <c r="I16" s="13">
        <f>HOUR(B16)</f>
        <v>18</v>
      </c>
      <c r="J16" s="13">
        <f>IF(I16=0,12,IF(I16&gt;12,I16-12,I16))</f>
        <v>6</v>
      </c>
      <c r="K16" s="13">
        <f>MINUTE(B16)</f>
        <v>32</v>
      </c>
      <c r="L16" s="13" t="str">
        <f>IF(I16&gt;12,"pm","am")</f>
        <v>pm</v>
      </c>
      <c r="M16" s="14"/>
      <c r="N16" s="14" t="str">
        <f>IF(D16=J16,"Correct","Hours")</f>
        <v>Hours</v>
      </c>
      <c r="O16" s="14" t="str">
        <f>IF(AND(F16&lt;&gt;"",F16=K16),"Correct","Minutes")</f>
        <v>Minutes</v>
      </c>
      <c r="P16" s="14" t="str">
        <f>IF(G16=L16,"Correct","am/pm")</f>
        <v>am/pm</v>
      </c>
      <c r="Q16" s="1">
        <f>COUNTIF(H16,"Correct")</f>
        <v>0</v>
      </c>
      <c r="R16" s="1">
        <f>SUM(Q16+R14)</f>
        <v>0</v>
      </c>
    </row>
    <row r="17" spans="4:14" ht="24.75" customHeight="1">
      <c r="D17" s="3">
        <f>IF(D18&lt;&gt;"",IF(N18="Correct","ü","û"),"")</f>
      </c>
      <c r="F17" s="3">
        <f>IF(F18&lt;&gt;"",IF(O18="Correct","ü","û"),"")</f>
      </c>
      <c r="G17" s="3">
        <f>IF(G18&lt;&gt;"",IF(P18="Correct","ü","û"),"")</f>
      </c>
      <c r="H17" s="7"/>
      <c r="I17" s="15">
        <f>IF(AND(ISBLANK(D18),ISBLANK(F18),ISBLANK(G18)),"","Complete all boxes")</f>
      </c>
      <c r="J17" s="1"/>
      <c r="K17" s="1"/>
      <c r="N17" s="14" t="str">
        <f>IF(AND(N18="Correct",O18="Correct",P18="Correct"),"Correct",IF(AND(N18&lt;&gt;"Correct",O18&lt;&gt;"Correct",P18&lt;&gt;"Correct"),"Try Again",CONCATENATE("Check: ",IF(N18&lt;&gt;"correct",N18,"")," ",IF(O18&lt;&gt;"correct",O18,"")," ",IF(P18&lt;&gt;"correct",P18,""))))</f>
        <v>Try Again</v>
      </c>
    </row>
    <row r="18" spans="1:18" ht="18.75">
      <c r="A18" s="10" t="s">
        <v>10</v>
      </c>
      <c r="B18" s="5">
        <v>0.46875</v>
      </c>
      <c r="C18" s="6" t="s">
        <v>5</v>
      </c>
      <c r="D18" s="18"/>
      <c r="E18" s="4" t="s">
        <v>0</v>
      </c>
      <c r="F18" s="19"/>
      <c r="G18" s="18"/>
      <c r="H18" s="11">
        <f>IF(OR(ISBLANK(D18),ISBLANK(F18),ISBLANK(G18)),I17,N17)</f>
      </c>
      <c r="I18" s="13">
        <f>HOUR(B18)</f>
        <v>11</v>
      </c>
      <c r="J18" s="13">
        <f>IF(I18=0,12,IF(I18&gt;12,I18-12,I18))</f>
        <v>11</v>
      </c>
      <c r="K18" s="13">
        <f>MINUTE(B18)</f>
        <v>15</v>
      </c>
      <c r="L18" s="13" t="str">
        <f>IF(I18&gt;12,"pm","am")</f>
        <v>am</v>
      </c>
      <c r="M18" s="14"/>
      <c r="N18" s="14" t="str">
        <f>IF(D18=J18,"Correct","Hours")</f>
        <v>Hours</v>
      </c>
      <c r="O18" s="14" t="str">
        <f>IF(AND(F18&lt;&gt;"",F18=K18),"Correct","Minutes")</f>
        <v>Minutes</v>
      </c>
      <c r="P18" s="14" t="str">
        <f>IF(G18=L18,"Correct","am/pm")</f>
        <v>am/pm</v>
      </c>
      <c r="Q18" s="1">
        <f>COUNTIF(H18,"Correct")</f>
        <v>0</v>
      </c>
      <c r="R18" s="1">
        <f>SUM(Q18+R16)</f>
        <v>0</v>
      </c>
    </row>
    <row r="19" spans="4:14" ht="24.75" customHeight="1">
      <c r="D19" s="3">
        <f>IF(D20&lt;&gt;"",IF(N20="Correct","ü","û"),"")</f>
      </c>
      <c r="F19" s="3">
        <f>IF(F20&lt;&gt;"",IF(O20="Correct","ü","û"),"")</f>
      </c>
      <c r="G19" s="3">
        <f>IF(G20&lt;&gt;"",IF(P20="Correct","ü","û"),"")</f>
      </c>
      <c r="H19" s="7"/>
      <c r="I19" s="15">
        <f>IF(AND(ISBLANK(D20),ISBLANK(F20),ISBLANK(G20)),"","Complete all boxes")</f>
      </c>
      <c r="J19" s="1"/>
      <c r="K19" s="1"/>
      <c r="N19" s="14" t="str">
        <f>IF(AND(N20="Correct",O20="Correct",P20="Correct"),"Correct",IF(AND(N20&lt;&gt;"Correct",O20&lt;&gt;"Correct",P20&lt;&gt;"Correct"),"Try Again",CONCATENATE("Check: ",IF(N20&lt;&gt;"correct",N20,"")," ",IF(O20&lt;&gt;"correct",O20,"")," ",IF(P20&lt;&gt;"correct",P20,""))))</f>
        <v>Try Again</v>
      </c>
    </row>
    <row r="20" spans="1:18" ht="18.75">
      <c r="A20" s="10" t="s">
        <v>11</v>
      </c>
      <c r="B20" s="5">
        <v>0.10972222222222222</v>
      </c>
      <c r="C20" s="6" t="s">
        <v>5</v>
      </c>
      <c r="D20" s="18"/>
      <c r="E20" s="4" t="s">
        <v>0</v>
      </c>
      <c r="F20" s="19"/>
      <c r="G20" s="18"/>
      <c r="H20" s="11">
        <f>IF(OR(ISBLANK(D20),ISBLANK(F20),ISBLANK(G20)),I19,N19)</f>
      </c>
      <c r="I20" s="13">
        <f>HOUR(B20)</f>
        <v>2</v>
      </c>
      <c r="J20" s="13">
        <f>IF(I20=0,12,IF(I20&gt;12,I20-12,I20))</f>
        <v>2</v>
      </c>
      <c r="K20" s="13">
        <f>MINUTE(B20)</f>
        <v>38</v>
      </c>
      <c r="L20" s="13" t="str">
        <f>IF(I20&gt;12,"pm","am")</f>
        <v>am</v>
      </c>
      <c r="M20" s="14"/>
      <c r="N20" s="14" t="str">
        <f>IF(D20=J20,"Correct","Hours")</f>
        <v>Hours</v>
      </c>
      <c r="O20" s="14" t="str">
        <f>IF(AND(F20&lt;&gt;"",F20=K20),"Correct","Minutes")</f>
        <v>Minutes</v>
      </c>
      <c r="P20" s="14" t="str">
        <f>IF(G20=L20,"Correct","am/pm")</f>
        <v>am/pm</v>
      </c>
      <c r="Q20" s="1">
        <f>COUNTIF(H20,"Correct")</f>
        <v>0</v>
      </c>
      <c r="R20" s="1">
        <f>SUM(Q20+R18)</f>
        <v>0</v>
      </c>
    </row>
    <row r="21" spans="4:14" ht="24.75" customHeight="1">
      <c r="D21" s="3">
        <f>IF(D22&lt;&gt;"",IF(N22="Correct","ü","û"),"")</f>
      </c>
      <c r="F21" s="3">
        <f>IF(F22&lt;&gt;"",IF(O22="Correct","ü","û"),"")</f>
      </c>
      <c r="G21" s="3">
        <f>IF(G22&lt;&gt;"",IF(P22="Correct","ü","û"),"")</f>
      </c>
      <c r="H21" s="7"/>
      <c r="I21" s="15">
        <f>IF(AND(ISBLANK(D22),ISBLANK(F22),ISBLANK(G22)),"","Complete all boxes")</f>
      </c>
      <c r="J21" s="1"/>
      <c r="K21" s="1"/>
      <c r="N21" s="14" t="str">
        <f>IF(AND(N22="Correct",O22="Correct",P22="Correct"),"Correct",IF(AND(N22&lt;&gt;"Correct",O22&lt;&gt;"Correct",P22&lt;&gt;"Correct"),"Try Again",CONCATENATE("Check: ",IF(N22&lt;&gt;"correct",N22,"")," ",IF(O22&lt;&gt;"correct",O22,"")," ",IF(P22&lt;&gt;"correct",P22,""))))</f>
        <v>Try Again</v>
      </c>
    </row>
    <row r="22" spans="1:18" ht="18.75">
      <c r="A22" s="10" t="s">
        <v>12</v>
      </c>
      <c r="B22" s="5">
        <v>0.611111111111111</v>
      </c>
      <c r="C22" s="6" t="s">
        <v>5</v>
      </c>
      <c r="D22" s="18"/>
      <c r="E22" s="4" t="s">
        <v>0</v>
      </c>
      <c r="F22" s="19"/>
      <c r="G22" s="18"/>
      <c r="H22" s="11">
        <f>IF(OR(ISBLANK(D22),ISBLANK(F22),ISBLANK(G22)),I21,N21)</f>
      </c>
      <c r="I22" s="13">
        <f>HOUR(B22)</f>
        <v>14</v>
      </c>
      <c r="J22" s="13">
        <f>IF(I22=0,12,IF(I22&gt;12,I22-12,I22))</f>
        <v>2</v>
      </c>
      <c r="K22" s="13">
        <f>MINUTE(B22)</f>
        <v>40</v>
      </c>
      <c r="L22" s="13" t="str">
        <f>IF(I22&gt;12,"pm","am")</f>
        <v>pm</v>
      </c>
      <c r="M22" s="14"/>
      <c r="N22" s="14" t="str">
        <f>IF(D22=J22,"Correct","Hours")</f>
        <v>Hours</v>
      </c>
      <c r="O22" s="14" t="str">
        <f>IF(AND(F22&lt;&gt;"",F22=K22),"Correct","Minutes")</f>
        <v>Minutes</v>
      </c>
      <c r="P22" s="14" t="str">
        <f>IF(G22=L22,"Correct","am/pm")</f>
        <v>am/pm</v>
      </c>
      <c r="Q22" s="1">
        <f>COUNTIF(H22,"Correct")</f>
        <v>0</v>
      </c>
      <c r="R22" s="1">
        <f>SUM(Q22+R20)</f>
        <v>0</v>
      </c>
    </row>
    <row r="23" spans="4:14" ht="24.75" customHeight="1">
      <c r="D23" s="3">
        <f>IF(D24&lt;&gt;"",IF(N24="Correct","ü","û"),"")</f>
      </c>
      <c r="F23" s="3">
        <f>IF(F24&lt;&gt;"",IF(O24="Correct","ü","û"),"")</f>
      </c>
      <c r="G23" s="3">
        <f>IF(G24&lt;&gt;"",IF(P24="Correct","ü","û"),"")</f>
      </c>
      <c r="H23" s="7"/>
      <c r="I23" s="15">
        <f>IF(AND(ISBLANK(D24),ISBLANK(F24),ISBLANK(G24)),"","Complete all boxes")</f>
      </c>
      <c r="J23" s="1"/>
      <c r="K23" s="1"/>
      <c r="N23" s="14" t="str">
        <f>IF(AND(N24="Correct",O24="Correct",P24="Correct"),"Correct",IF(AND(N24&lt;&gt;"Correct",O24&lt;&gt;"Correct",P24&lt;&gt;"Correct"),"Try Again",CONCATENATE("Check: ",IF(N24&lt;&gt;"correct",N24,"")," ",IF(O24&lt;&gt;"correct",O24,"")," ",IF(P24&lt;&gt;"correct",P24,""))))</f>
        <v>Try Again</v>
      </c>
    </row>
    <row r="24" spans="1:18" ht="18.75">
      <c r="A24" s="10" t="s">
        <v>13</v>
      </c>
      <c r="B24" s="5">
        <v>0.1388888888888889</v>
      </c>
      <c r="C24" s="6" t="s">
        <v>5</v>
      </c>
      <c r="D24" s="18"/>
      <c r="E24" s="4" t="s">
        <v>0</v>
      </c>
      <c r="F24" s="19"/>
      <c r="G24" s="18"/>
      <c r="H24" s="11">
        <f>IF(OR(ISBLANK(D24),ISBLANK(F24),ISBLANK(G24)),I23,N23)</f>
      </c>
      <c r="I24" s="13">
        <f>HOUR(B24)</f>
        <v>3</v>
      </c>
      <c r="J24" s="13">
        <f>IF(I24=0,12,IF(I24&gt;12,I24-12,I24))</f>
        <v>3</v>
      </c>
      <c r="K24" s="13">
        <f>MINUTE(B24)</f>
        <v>20</v>
      </c>
      <c r="L24" s="13" t="str">
        <f>IF(I24&gt;12,"pm","am")</f>
        <v>am</v>
      </c>
      <c r="M24" s="14"/>
      <c r="N24" s="14" t="str">
        <f>IF(D24=J24,"Correct","Hours")</f>
        <v>Hours</v>
      </c>
      <c r="O24" s="14" t="str">
        <f>IF(AND(F24&lt;&gt;"",F24=K24),"Correct","Minutes")</f>
        <v>Minutes</v>
      </c>
      <c r="P24" s="14" t="str">
        <f>IF(G24=L24,"Correct","am/pm")</f>
        <v>am/pm</v>
      </c>
      <c r="Q24" s="1">
        <f>COUNTIF(H24,"Correct")</f>
        <v>0</v>
      </c>
      <c r="R24" s="1">
        <f>SUM(Q24+R22)</f>
        <v>0</v>
      </c>
    </row>
    <row r="25" spans="4:14" ht="24.75" customHeight="1">
      <c r="D25" s="3">
        <f>IF(D26&lt;&gt;"",IF(N26="Correct","ü","û"),"")</f>
      </c>
      <c r="F25" s="3">
        <f>IF(F26&lt;&gt;"",IF(O26="Correct","ü","û"),"")</f>
      </c>
      <c r="G25" s="3">
        <f>IF(G26&lt;&gt;"",IF(P26="Correct","ü","û"),"")</f>
      </c>
      <c r="H25" s="7"/>
      <c r="I25" s="15">
        <f>IF(AND(ISBLANK(D26),ISBLANK(F26),ISBLANK(G26)),"","Complete all boxes")</f>
      </c>
      <c r="J25" s="1"/>
      <c r="K25" s="1"/>
      <c r="N25" s="14" t="str">
        <f>IF(AND(N26="Correct",O26="Correct",P26="Correct"),"Correct",IF(AND(N26&lt;&gt;"Correct",O26&lt;&gt;"Correct",P26&lt;&gt;"Correct"),"Try Again",CONCATENATE("Check: ",IF(N26&lt;&gt;"correct",N26,"")," ",IF(O26&lt;&gt;"correct",O26,"")," ",IF(P26&lt;&gt;"correct",P26,""))))</f>
        <v>Try Again</v>
      </c>
    </row>
    <row r="26" spans="1:18" ht="18.75">
      <c r="A26" s="10" t="s">
        <v>14</v>
      </c>
      <c r="B26" s="5">
        <v>0.7048611111111112</v>
      </c>
      <c r="C26" s="6" t="s">
        <v>5</v>
      </c>
      <c r="D26" s="18"/>
      <c r="E26" s="4" t="s">
        <v>0</v>
      </c>
      <c r="F26" s="19"/>
      <c r="G26" s="18"/>
      <c r="H26" s="11">
        <f>IF(OR(ISBLANK(D26),ISBLANK(F26),ISBLANK(G26)),I25,N25)</f>
      </c>
      <c r="I26" s="13">
        <f>HOUR(B26)</f>
        <v>16</v>
      </c>
      <c r="J26" s="13">
        <f>IF(I26=0,12,IF(I26&gt;12,I26-12,I26))</f>
        <v>4</v>
      </c>
      <c r="K26" s="13">
        <f>MINUTE(B26)</f>
        <v>55</v>
      </c>
      <c r="L26" s="13" t="str">
        <f>IF(I26&gt;12,"pm","am")</f>
        <v>pm</v>
      </c>
      <c r="M26" s="14"/>
      <c r="N26" s="14" t="str">
        <f>IF(D26=J26,"Correct","Hours")</f>
        <v>Hours</v>
      </c>
      <c r="O26" s="14" t="str">
        <f>IF(AND(F26&lt;&gt;"",F26=K26),"Correct","Minutes")</f>
        <v>Minutes</v>
      </c>
      <c r="P26" s="14" t="str">
        <f>IF(G26=L26,"Correct","am/pm")</f>
        <v>am/pm</v>
      </c>
      <c r="Q26" s="1">
        <f>COUNTIF(H26,"Correct")</f>
        <v>0</v>
      </c>
      <c r="R26" s="1">
        <f>SUM(Q26+R24)</f>
        <v>0</v>
      </c>
    </row>
    <row r="27" spans="4:14" ht="24.75" customHeight="1">
      <c r="D27" s="3">
        <f>IF(D28&lt;&gt;"",IF(N28="Correct","ü","û"),"")</f>
      </c>
      <c r="F27" s="3">
        <f>IF(F28&lt;&gt;"",IF(O28="Correct","ü","û"),"")</f>
      </c>
      <c r="G27" s="3">
        <f>IF(G28&lt;&gt;"",IF(P28="Correct","ü","û"),"")</f>
      </c>
      <c r="H27" s="7"/>
      <c r="I27" s="15">
        <f>IF(AND(ISBLANK(D28),ISBLANK(F28),ISBLANK(G28)),"","Complete all boxes")</f>
      </c>
      <c r="J27" s="1"/>
      <c r="K27" s="1"/>
      <c r="N27" s="14" t="str">
        <f>IF(AND(N28="Correct",O28="Correct",P28="Correct"),"Correct",IF(AND(N28&lt;&gt;"Correct",O28&lt;&gt;"Correct",P28&lt;&gt;"Correct"),"Try Again",CONCATENATE("Check: ",IF(N28&lt;&gt;"correct",N28,"")," ",IF(O28&lt;&gt;"correct",O28,"")," ",IF(P28&lt;&gt;"correct",P28,""))))</f>
        <v>Try Again</v>
      </c>
    </row>
    <row r="28" spans="1:18" ht="18.75">
      <c r="A28" s="10" t="s">
        <v>15</v>
      </c>
      <c r="B28" s="5">
        <v>0.9798611111111111</v>
      </c>
      <c r="C28" s="6" t="s">
        <v>5</v>
      </c>
      <c r="D28" s="18"/>
      <c r="E28" s="4" t="s">
        <v>0</v>
      </c>
      <c r="F28" s="19"/>
      <c r="G28" s="18"/>
      <c r="H28" s="11">
        <f>IF(OR(ISBLANK(D28),ISBLANK(F28),ISBLANK(G28)),I27,N27)</f>
      </c>
      <c r="I28" s="13">
        <f>HOUR(B28)</f>
        <v>23</v>
      </c>
      <c r="J28" s="13">
        <f>IF(I28=0,12,IF(I28&gt;12,I28-12,I28))</f>
        <v>11</v>
      </c>
      <c r="K28" s="13">
        <f>MINUTE(B28)</f>
        <v>31</v>
      </c>
      <c r="L28" s="13" t="str">
        <f>IF(I28&gt;12,"pm","am")</f>
        <v>pm</v>
      </c>
      <c r="M28" s="14"/>
      <c r="N28" s="14" t="str">
        <f>IF(D28=J28,"Correct","Hours")</f>
        <v>Hours</v>
      </c>
      <c r="O28" s="14" t="str">
        <f>IF(AND(F28&lt;&gt;"",F28=K28),"Correct","Minutes")</f>
        <v>Minutes</v>
      </c>
      <c r="P28" s="14" t="str">
        <f>IF(G28=L28,"Correct","am/pm")</f>
        <v>am/pm</v>
      </c>
      <c r="Q28" s="1">
        <f>COUNTIF(H28,"Correct")</f>
        <v>0</v>
      </c>
      <c r="R28" s="1">
        <f>SUM(Q28+R26)</f>
        <v>0</v>
      </c>
    </row>
    <row r="29" spans="4:14" ht="24.75" customHeight="1">
      <c r="D29" s="3">
        <f>IF(D30&lt;&gt;"",IF(N30="Correct","ü","û"),"")</f>
      </c>
      <c r="F29" s="3">
        <f>IF(F30&lt;&gt;"",IF(O30="Correct","ü","û"),"")</f>
      </c>
      <c r="G29" s="3">
        <f>IF(G30&lt;&gt;"",IF(P30="Correct","ü","û"),"")</f>
      </c>
      <c r="H29" s="7"/>
      <c r="I29" s="15">
        <f>IF(AND(ISBLANK(D30),ISBLANK(F30),ISBLANK(G30)),"","Complete all boxes")</f>
      </c>
      <c r="J29" s="1"/>
      <c r="K29" s="1"/>
      <c r="N29" s="14" t="str">
        <f>IF(AND(N30="Correct",O30="Correct",P30="Correct"),"Correct",IF(AND(N30&lt;&gt;"Correct",O30&lt;&gt;"Correct",P30&lt;&gt;"Correct"),"Try Again",CONCATENATE("Check: ",IF(N30&lt;&gt;"correct",N30,"")," ",IF(O30&lt;&gt;"correct",O30,"")," ",IF(P30&lt;&gt;"correct",P30,""))))</f>
        <v>Try Again</v>
      </c>
    </row>
    <row r="30" spans="1:18" ht="18.75">
      <c r="A30" s="10" t="s">
        <v>16</v>
      </c>
      <c r="B30" s="5">
        <v>0.04722222222222222</v>
      </c>
      <c r="C30" s="6" t="s">
        <v>5</v>
      </c>
      <c r="D30" s="18"/>
      <c r="E30" s="4" t="s">
        <v>0</v>
      </c>
      <c r="F30" s="19"/>
      <c r="G30" s="18"/>
      <c r="H30" s="11">
        <f>IF(OR(ISBLANK(D30),ISBLANK(F30),ISBLANK(G30)),I29,N29)</f>
      </c>
      <c r="I30" s="13">
        <f>HOUR(B30)</f>
        <v>1</v>
      </c>
      <c r="J30" s="13">
        <f>IF(I30=0,12,IF(I30&gt;12,I30-12,I30))</f>
        <v>1</v>
      </c>
      <c r="K30" s="13">
        <f>MINUTE(B30)</f>
        <v>8</v>
      </c>
      <c r="L30" s="13" t="str">
        <f>IF(I30&gt;12,"pm","am")</f>
        <v>am</v>
      </c>
      <c r="M30" s="14"/>
      <c r="N30" s="14" t="str">
        <f>IF(D30=J30,"Correct","Hours")</f>
        <v>Hours</v>
      </c>
      <c r="O30" s="14" t="str">
        <f>IF(AND(F30&lt;&gt;"",F30=K30),"Correct","Minutes")</f>
        <v>Minutes</v>
      </c>
      <c r="P30" s="14" t="str">
        <f>IF(G30=L30,"Correct","am/pm")</f>
        <v>am/pm</v>
      </c>
      <c r="Q30" s="1">
        <f>COUNTIF(H30,"Correct")</f>
        <v>0</v>
      </c>
      <c r="R30" s="1">
        <f>SUM(Q30+R28)</f>
        <v>0</v>
      </c>
    </row>
    <row r="31" spans="4:14" ht="24.75" customHeight="1">
      <c r="D31" s="3">
        <f>IF(D32&lt;&gt;"",IF(N32="Correct","ü","û"),"")</f>
      </c>
      <c r="F31" s="3">
        <f>IF(F32&lt;&gt;"",IF(O32="Correct","ü","û"),"")</f>
      </c>
      <c r="G31" s="3">
        <f>IF(G32&lt;&gt;"",IF(P32="Correct","ü","û"),"")</f>
      </c>
      <c r="H31" s="7"/>
      <c r="I31" s="15">
        <f>IF(AND(ISBLANK(D32),ISBLANK(F32),ISBLANK(G32)),"","Complete all boxes")</f>
      </c>
      <c r="J31" s="1"/>
      <c r="K31" s="1"/>
      <c r="N31" s="14" t="str">
        <f>IF(AND(N32="Correct",O32="Correct",P32="Correct"),"Correct",IF(AND(N32&lt;&gt;"Correct",O32&lt;&gt;"Correct",P32&lt;&gt;"Correct"),"Try Again",CONCATENATE("Check: ",IF(N32&lt;&gt;"correct",N32,"")," ",IF(O32&lt;&gt;"correct",O32,"")," ",IF(P32&lt;&gt;"correct",P32,""))))</f>
        <v>Try Again</v>
      </c>
    </row>
    <row r="32" spans="1:18" ht="18.75">
      <c r="A32" s="10" t="s">
        <v>17</v>
      </c>
      <c r="B32" s="5">
        <v>0.4291666666666667</v>
      </c>
      <c r="C32" s="6" t="s">
        <v>5</v>
      </c>
      <c r="D32" s="18"/>
      <c r="E32" s="4" t="s">
        <v>0</v>
      </c>
      <c r="F32" s="19"/>
      <c r="G32" s="18"/>
      <c r="H32" s="11">
        <f>IF(OR(ISBLANK(D32),ISBLANK(F32),ISBLANK(G32)),I31,N31)</f>
      </c>
      <c r="I32" s="13">
        <f>HOUR(B32)</f>
        <v>10</v>
      </c>
      <c r="J32" s="13">
        <f>IF(I32=0,12,IF(I32&gt;12,I32-12,I32))</f>
        <v>10</v>
      </c>
      <c r="K32" s="13">
        <f>MINUTE(B32)</f>
        <v>18</v>
      </c>
      <c r="L32" s="13" t="str">
        <f>IF(I32&gt;12,"pm","am")</f>
        <v>am</v>
      </c>
      <c r="M32" s="14"/>
      <c r="N32" s="14" t="str">
        <f>IF(D32=J32,"Correct","Hours")</f>
        <v>Hours</v>
      </c>
      <c r="O32" s="14" t="str">
        <f>IF(AND(F32&lt;&gt;"",F32=K32),"Correct","Minutes")</f>
        <v>Minutes</v>
      </c>
      <c r="P32" s="14" t="str">
        <f>IF(G32=L32,"Correct","am/pm")</f>
        <v>am/pm</v>
      </c>
      <c r="Q32" s="1">
        <f>COUNTIF(H32,"Correct")</f>
        <v>0</v>
      </c>
      <c r="R32" s="1">
        <f>SUM(Q32+R30)</f>
        <v>0</v>
      </c>
    </row>
    <row r="33" spans="4:14" ht="24.75" customHeight="1">
      <c r="D33" s="3">
        <f>IF(D34&lt;&gt;"",IF(N34="Correct","ü","û"),"")</f>
      </c>
      <c r="F33" s="3">
        <f>IF(F34&lt;&gt;"",IF(O34="Correct","ü","û"),"")</f>
      </c>
      <c r="G33" s="3">
        <f>IF(G34&lt;&gt;"",IF(P34="Correct","ü","û"),"")</f>
      </c>
      <c r="H33" s="7"/>
      <c r="I33" s="15">
        <f>IF(AND(ISBLANK(D34),ISBLANK(F34),ISBLANK(G34)),"","Complete all boxes")</f>
      </c>
      <c r="J33" s="1"/>
      <c r="K33" s="1"/>
      <c r="N33" s="14" t="str">
        <f>IF(AND(N34="Correct",O34="Correct",P34="Correct"),"Correct",IF(AND(N34&lt;&gt;"Correct",O34&lt;&gt;"Correct",P34&lt;&gt;"Correct"),"Try Again",CONCATENATE("Check: ",IF(N34&lt;&gt;"correct",N34,"")," ",IF(O34&lt;&gt;"correct",O34,"")," ",IF(P34&lt;&gt;"correct",P34,""))))</f>
        <v>Try Again</v>
      </c>
    </row>
    <row r="34" spans="1:18" ht="18.75">
      <c r="A34" s="10" t="s">
        <v>18</v>
      </c>
      <c r="B34" s="5">
        <v>0.8333333333333334</v>
      </c>
      <c r="C34" s="6" t="s">
        <v>5</v>
      </c>
      <c r="D34" s="18"/>
      <c r="E34" s="4" t="s">
        <v>0</v>
      </c>
      <c r="F34" s="19"/>
      <c r="G34" s="18"/>
      <c r="H34" s="11">
        <f>IF(OR(ISBLANK(D34),ISBLANK(F34),ISBLANK(G34)),I33,N33)</f>
      </c>
      <c r="I34" s="13">
        <f>HOUR(B34)</f>
        <v>20</v>
      </c>
      <c r="J34" s="13">
        <f>IF(I34=0,12,IF(I34&gt;12,I34-12,I34))</f>
        <v>8</v>
      </c>
      <c r="K34" s="13">
        <f>MINUTE(B34)</f>
        <v>0</v>
      </c>
      <c r="L34" s="13" t="str">
        <f>IF(I34&gt;12,"pm","am")</f>
        <v>pm</v>
      </c>
      <c r="M34" s="14"/>
      <c r="N34" s="14" t="str">
        <f>IF(D34=J34,"Correct","Hours")</f>
        <v>Hours</v>
      </c>
      <c r="O34" s="14" t="str">
        <f>IF(AND(F34&lt;&gt;"",F34=K34),"Correct","Minutes")</f>
        <v>Minutes</v>
      </c>
      <c r="P34" s="14" t="str">
        <f>IF(G34=L34,"Correct","am/pm")</f>
        <v>am/pm</v>
      </c>
      <c r="Q34" s="1">
        <f>COUNTIF(H34,"Correct")</f>
        <v>0</v>
      </c>
      <c r="R34" s="1">
        <f>SUM(Q34+R32)</f>
        <v>0</v>
      </c>
    </row>
  </sheetData>
  <sheetProtection sheet="1" objects="1" scenarios="1" selectLockedCells="1"/>
  <conditionalFormatting sqref="S1">
    <cfRule type="cellIs" priority="1" dxfId="1" operator="lessThan" stopIfTrue="1">
      <formula>1</formula>
    </cfRule>
    <cfRule type="cellIs" priority="2" dxfId="0" operator="equal" stopIfTrue="1">
      <formula>1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pane ySplit="4" topLeftCell="BM5" activePane="bottomLeft" state="frozen"/>
      <selection pane="topLeft" activeCell="D6" sqref="D6"/>
      <selection pane="bottomLeft" activeCell="F6" sqref="F6"/>
    </sheetView>
  </sheetViews>
  <sheetFormatPr defaultColWidth="9.140625" defaultRowHeight="12.75"/>
  <cols>
    <col min="1" max="1" width="3.00390625" style="10" bestFit="1" customWidth="1"/>
    <col min="2" max="2" width="11.7109375" style="1" customWidth="1"/>
    <col min="3" max="3" width="4.421875" style="1" customWidth="1"/>
    <col min="4" max="4" width="9.8515625" style="1" customWidth="1"/>
    <col min="5" max="5" width="4.28125" style="1" customWidth="1"/>
    <col min="6" max="6" width="4.7109375" style="1" customWidth="1"/>
    <col min="7" max="7" width="3.7109375" style="1" customWidth="1"/>
    <col min="8" max="9" width="4.7109375" style="1" customWidth="1"/>
    <col min="10" max="10" width="18.8515625" style="11" customWidth="1"/>
    <col min="11" max="12" width="3.7109375" style="13" hidden="1" customWidth="1"/>
    <col min="13" max="13" width="7.421875" style="13" hidden="1" customWidth="1"/>
    <col min="14" max="15" width="12.7109375" style="14" hidden="1" customWidth="1"/>
    <col min="16" max="17" width="9.140625" style="1" hidden="1" customWidth="1"/>
    <col min="18" max="18" width="7.7109375" style="1" customWidth="1"/>
    <col min="19" max="16384" width="9.140625" style="1" customWidth="1"/>
  </cols>
  <sheetData>
    <row r="1" spans="2:18" ht="18">
      <c r="B1" s="28" t="s">
        <v>26</v>
      </c>
      <c r="C1" s="28"/>
      <c r="D1" s="28"/>
      <c r="J1" s="26" t="s">
        <v>23</v>
      </c>
      <c r="R1" s="27">
        <f>Q20/COUNTA(A:A)</f>
        <v>0</v>
      </c>
    </row>
    <row r="2" spans="2:12" ht="15">
      <c r="B2" s="8" t="s">
        <v>27</v>
      </c>
      <c r="C2" s="8"/>
      <c r="D2" s="8"/>
      <c r="K2" s="13" t="s">
        <v>11</v>
      </c>
      <c r="L2" s="13" t="s">
        <v>19</v>
      </c>
    </row>
    <row r="3" spans="2:11" ht="24.75" customHeight="1">
      <c r="B3" s="15" t="s">
        <v>21</v>
      </c>
      <c r="C3" s="15"/>
      <c r="D3" s="15"/>
      <c r="F3" s="3" t="str">
        <f>IF(F4&lt;&gt;"",IF(N4="Correct","ü","û"),"")</f>
        <v>ü</v>
      </c>
      <c r="G3" s="3"/>
      <c r="H3" s="3" t="str">
        <f>IF(H4&lt;&gt;"",IF(O4="Correct","ü","û"),"")</f>
        <v>ü</v>
      </c>
      <c r="I3" s="3"/>
      <c r="K3" s="15" t="str">
        <f>IF(AND(ISBLANK(F4),ISBLANK(H4)),"","Complete all boxes")</f>
        <v>Complete all boxes</v>
      </c>
    </row>
    <row r="4" spans="2:15" ht="18.75">
      <c r="B4" s="32">
        <v>0.2916666666666667</v>
      </c>
      <c r="C4" s="36" t="s">
        <v>25</v>
      </c>
      <c r="D4" s="32">
        <v>0.4166666666666667</v>
      </c>
      <c r="E4" s="6"/>
      <c r="F4" s="30">
        <v>3</v>
      </c>
      <c r="G4" s="11" t="s">
        <v>11</v>
      </c>
      <c r="H4" s="30">
        <v>0</v>
      </c>
      <c r="I4" s="11" t="s">
        <v>19</v>
      </c>
      <c r="J4" s="11" t="str">
        <f>IF(OR(ISBLANK(F4),ISBLANK(H4)),K3,IF(AND(N4="Correct",O4="Correct"),"Correct",IF(AND(N4="Correct",O4&lt;&gt;"Correct"),CONCATENATE("Check: ",O4),IF(AND(N4&lt;&gt;"Correct",O4="Correct"),CONCATENATE("Check: ",N4),"Complete all boxes"))))</f>
        <v>Correct</v>
      </c>
      <c r="K4" s="13">
        <f>HOUR(M4)</f>
        <v>3</v>
      </c>
      <c r="L4" s="13">
        <f>MINUTE(M4)</f>
        <v>0</v>
      </c>
      <c r="M4" s="29">
        <f>D4-B4</f>
        <v>0.125</v>
      </c>
      <c r="N4" s="14" t="str">
        <f>IF(F4=K4,"Correct","Hours")</f>
        <v>Correct</v>
      </c>
      <c r="O4" s="14" t="str">
        <f>IF(AND(H4&lt;&gt;"",H4=L4),"Correct","Minutes")</f>
        <v>Correct</v>
      </c>
    </row>
    <row r="5" spans="1:11" ht="24.75" customHeight="1">
      <c r="A5" s="9"/>
      <c r="B5" s="38"/>
      <c r="C5" s="38"/>
      <c r="D5" s="38"/>
      <c r="F5" s="3">
        <f>IF(F6&lt;&gt;"",IF(N6="Correct","ü","û"),"")</f>
      </c>
      <c r="G5" s="3"/>
      <c r="H5" s="3">
        <f>IF(H6&lt;&gt;"",IF(O6="Correct","ü","û"),"")</f>
      </c>
      <c r="I5" s="3"/>
      <c r="K5" s="15">
        <f>IF(AND(ISBLANK(F6),ISBLANK(H6)),"","Complete all boxes")</f>
      </c>
    </row>
    <row r="6" spans="1:17" ht="18.75">
      <c r="A6" s="10" t="s">
        <v>2</v>
      </c>
      <c r="B6" s="32">
        <v>0.375</v>
      </c>
      <c r="C6" s="36" t="s">
        <v>25</v>
      </c>
      <c r="D6" s="32">
        <v>0.5833333333333334</v>
      </c>
      <c r="E6" s="6"/>
      <c r="F6" s="39"/>
      <c r="G6" s="11" t="s">
        <v>11</v>
      </c>
      <c r="H6" s="39"/>
      <c r="I6" s="11" t="s">
        <v>19</v>
      </c>
      <c r="J6" s="11">
        <f>IF(OR(ISBLANK(F6),ISBLANK(H6)),K5,IF(AND(N6="Correct",O6="Correct"),"Correct",IF(AND(N6="Correct",O6&lt;&gt;"Correct"),CONCATENATE("Check: ",O6),IF(AND(N6&lt;&gt;"Correct",O6="Correct"),CONCATENATE("Check: ",N6),"Complete all boxes"))))</f>
      </c>
      <c r="K6" s="13">
        <f>HOUR(M6)</f>
        <v>5</v>
      </c>
      <c r="L6" s="13">
        <f>MINUTE(M6)</f>
        <v>0</v>
      </c>
      <c r="M6" s="29">
        <f>D6-B6</f>
        <v>0.20833333333333337</v>
      </c>
      <c r="N6" s="14" t="str">
        <f>IF(F6=K6,"Correct","Hours")</f>
        <v>Hours</v>
      </c>
      <c r="O6" s="14" t="str">
        <f>IF(AND(H6&lt;&gt;"",H6=L6),"Correct","Minutes")</f>
        <v>Minutes</v>
      </c>
      <c r="P6" s="1">
        <f>COUNTIF(J6,"Correct")</f>
        <v>0</v>
      </c>
      <c r="Q6" s="1">
        <f>P6</f>
        <v>0</v>
      </c>
    </row>
    <row r="7" spans="2:11" ht="24.75" customHeight="1">
      <c r="B7" s="38"/>
      <c r="C7" s="38"/>
      <c r="D7" s="38"/>
      <c r="F7" s="3">
        <f>IF(F8&lt;&gt;"",IF(N8="Correct","ü","û"),"")</f>
      </c>
      <c r="G7" s="3"/>
      <c r="H7" s="3">
        <f>IF(H8&lt;&gt;"",IF(O8="Correct","ü","û"),"")</f>
      </c>
      <c r="I7" s="3"/>
      <c r="K7" s="15">
        <f>IF(AND(ISBLANK(F8),ISBLANK(H8)),"","Complete all boxes")</f>
      </c>
    </row>
    <row r="8" spans="1:17" ht="18.75">
      <c r="A8" s="10" t="s">
        <v>3</v>
      </c>
      <c r="B8" s="32">
        <v>0.08333333333333333</v>
      </c>
      <c r="C8" s="36" t="s">
        <v>25</v>
      </c>
      <c r="D8" s="32">
        <v>0.7083333333333334</v>
      </c>
      <c r="E8" s="6"/>
      <c r="F8" s="39"/>
      <c r="G8" s="11" t="s">
        <v>11</v>
      </c>
      <c r="H8" s="39"/>
      <c r="I8" s="11" t="s">
        <v>19</v>
      </c>
      <c r="J8" s="11">
        <f>IF(OR(ISBLANK(F8),ISBLANK(H8)),K7,IF(AND(N8="Correct",O8="Correct"),"Correct",IF(AND(N8="Correct",O8&lt;&gt;"Correct"),CONCATENATE("Check: ",O8),IF(AND(N8&lt;&gt;"Correct",O8="Correct"),CONCATENATE("Check: ",N8),"Complete all boxes"))))</f>
      </c>
      <c r="K8" s="13">
        <f>HOUR(M8)</f>
        <v>15</v>
      </c>
      <c r="L8" s="13">
        <f>MINUTE(M8)</f>
        <v>0</v>
      </c>
      <c r="M8" s="29">
        <f>D8-B8</f>
        <v>0.625</v>
      </c>
      <c r="N8" s="14" t="str">
        <f>IF(F8=K8,"Correct","Hours")</f>
        <v>Hours</v>
      </c>
      <c r="O8" s="14" t="str">
        <f>IF(AND(H8&lt;&gt;"",H8=L8),"Correct","Minutes")</f>
        <v>Minutes</v>
      </c>
      <c r="P8" s="1">
        <f>COUNTIF(J8,"Correct")</f>
        <v>0</v>
      </c>
      <c r="Q8" s="1">
        <f>SUM(P8+P6)</f>
        <v>0</v>
      </c>
    </row>
    <row r="9" spans="2:11" ht="24.75" customHeight="1">
      <c r="B9" s="38"/>
      <c r="C9" s="38"/>
      <c r="D9" s="38"/>
      <c r="F9" s="3">
        <f>IF(F10&lt;&gt;"",IF(N10="Correct","ü","û"),"")</f>
      </c>
      <c r="G9" s="3"/>
      <c r="H9" s="3">
        <f>IF(H10&lt;&gt;"",IF(O10="Correct","ü","û"),"")</f>
      </c>
      <c r="I9" s="3"/>
      <c r="K9" s="15">
        <f>IF(AND(ISBLANK(F10),ISBLANK(H10)),"","Complete all boxes")</f>
      </c>
    </row>
    <row r="10" spans="1:17" ht="18.75">
      <c r="A10" s="10" t="s">
        <v>6</v>
      </c>
      <c r="B10" s="32">
        <v>0.1875</v>
      </c>
      <c r="C10" s="36" t="s">
        <v>25</v>
      </c>
      <c r="D10" s="32">
        <v>0.4166666666666667</v>
      </c>
      <c r="E10" s="6"/>
      <c r="F10" s="39"/>
      <c r="G10" s="11" t="s">
        <v>11</v>
      </c>
      <c r="H10" s="39"/>
      <c r="I10" s="11" t="s">
        <v>19</v>
      </c>
      <c r="J10" s="11">
        <f>IF(OR(ISBLANK(F10),ISBLANK(H10)),K9,IF(AND(N10="Correct",O10="Correct"),"Correct",IF(AND(N10="Correct",O10&lt;&gt;"Correct"),CONCATENATE("Check: ",O10),IF(AND(N10&lt;&gt;"Correct",O10="Correct"),CONCATENATE("Check: ",N10),"Complete all boxes"))))</f>
      </c>
      <c r="K10" s="13">
        <f>HOUR(M10)</f>
        <v>5</v>
      </c>
      <c r="L10" s="13">
        <f>MINUTE(M10)</f>
        <v>30</v>
      </c>
      <c r="M10" s="29">
        <f>D10-B10</f>
        <v>0.22916666666666669</v>
      </c>
      <c r="N10" s="14" t="str">
        <f>IF(F10=K10,"Correct","Hours")</f>
        <v>Hours</v>
      </c>
      <c r="O10" s="14" t="str">
        <f>IF(AND(H10&lt;&gt;"",H10=L10),"Correct","Minutes")</f>
        <v>Minutes</v>
      </c>
      <c r="P10" s="1">
        <f>COUNTIF(J10,"Correct")</f>
        <v>0</v>
      </c>
      <c r="Q10" s="1">
        <f>SUM(P10+Q8)</f>
        <v>0</v>
      </c>
    </row>
    <row r="11" spans="2:11" ht="24.75" customHeight="1">
      <c r="B11" s="38"/>
      <c r="C11" s="38"/>
      <c r="D11" s="38"/>
      <c r="F11" s="3">
        <f>IF(F12&lt;&gt;"",IF(N12="Correct","ü","û"),"")</f>
      </c>
      <c r="G11" s="3"/>
      <c r="H11" s="3">
        <f>IF(H12&lt;&gt;"",IF(O12="Correct","ü","û"),"")</f>
      </c>
      <c r="I11" s="3"/>
      <c r="K11" s="15">
        <f>IF(AND(ISBLANK(F12),ISBLANK(H12)),"","Complete all boxes")</f>
      </c>
    </row>
    <row r="12" spans="1:17" ht="18.75">
      <c r="A12" s="10" t="s">
        <v>7</v>
      </c>
      <c r="B12" s="32">
        <v>0.3125</v>
      </c>
      <c r="C12" s="36" t="s">
        <v>25</v>
      </c>
      <c r="D12" s="32">
        <v>0.5833333333333334</v>
      </c>
      <c r="E12" s="6"/>
      <c r="F12" s="39"/>
      <c r="G12" s="11" t="s">
        <v>11</v>
      </c>
      <c r="H12" s="39"/>
      <c r="I12" s="11" t="s">
        <v>19</v>
      </c>
      <c r="J12" s="11">
        <f>IF(OR(ISBLANK(F12),ISBLANK(H12)),K11,IF(AND(N12="Correct",O12="Correct"),"Correct",IF(AND(N12="Correct",O12&lt;&gt;"Correct"),CONCATENATE("Check: ",O12),IF(AND(N12&lt;&gt;"Correct",O12="Correct"),CONCATENATE("Check: ",N12),"Complete all boxes"))))</f>
      </c>
      <c r="K12" s="13">
        <f>HOUR(M12)</f>
        <v>6</v>
      </c>
      <c r="L12" s="13">
        <f>MINUTE(M12)</f>
        <v>30</v>
      </c>
      <c r="M12" s="29">
        <f>D12-B12</f>
        <v>0.27083333333333337</v>
      </c>
      <c r="N12" s="14" t="str">
        <f>IF(F12=K12,"Correct","Hours")</f>
        <v>Hours</v>
      </c>
      <c r="O12" s="14" t="str">
        <f>IF(AND(H12&lt;&gt;"",H12=L12),"Correct","Minutes")</f>
        <v>Minutes</v>
      </c>
      <c r="P12" s="1">
        <f>COUNTIF(J12,"Correct")</f>
        <v>0</v>
      </c>
      <c r="Q12" s="1">
        <f>SUM(P12+Q10)</f>
        <v>0</v>
      </c>
    </row>
    <row r="13" spans="2:11" ht="24.75" customHeight="1">
      <c r="B13" s="38"/>
      <c r="C13" s="38"/>
      <c r="D13" s="38"/>
      <c r="F13" s="3">
        <f>IF(F14&lt;&gt;"",IF(N14="Correct","ü","û"),"")</f>
      </c>
      <c r="G13" s="3"/>
      <c r="H13" s="3">
        <f>IF(H14&lt;&gt;"",IF(O14="Correct","ü","û"),"")</f>
      </c>
      <c r="I13" s="3"/>
      <c r="K13" s="15">
        <f>IF(AND(ISBLANK(F14),ISBLANK(H14)),"","Complete all boxes")</f>
      </c>
    </row>
    <row r="14" spans="1:17" ht="18.75">
      <c r="A14" s="10" t="s">
        <v>8</v>
      </c>
      <c r="B14" s="32">
        <v>0.4791666666666667</v>
      </c>
      <c r="C14" s="36" t="s">
        <v>25</v>
      </c>
      <c r="D14" s="32">
        <v>0.7916666666666666</v>
      </c>
      <c r="E14" s="6"/>
      <c r="F14" s="39"/>
      <c r="G14" s="11" t="s">
        <v>11</v>
      </c>
      <c r="H14" s="39"/>
      <c r="I14" s="11" t="s">
        <v>19</v>
      </c>
      <c r="J14" s="11">
        <f>IF(OR(ISBLANK(F14),ISBLANK(H14)),K13,IF(AND(N14="Correct",O14="Correct"),"Correct",IF(AND(N14="Correct",O14&lt;&gt;"Correct"),CONCATENATE("Check: ",O14),IF(AND(N14&lt;&gt;"Correct",O14="Correct"),CONCATENATE("Check: ",N14),"Complete all boxes"))))</f>
      </c>
      <c r="K14" s="13">
        <f>HOUR(M14)</f>
        <v>7</v>
      </c>
      <c r="L14" s="13">
        <f>MINUTE(M14)</f>
        <v>30</v>
      </c>
      <c r="M14" s="29">
        <f>D14-B14</f>
        <v>0.31249999999999994</v>
      </c>
      <c r="N14" s="14" t="str">
        <f>IF(F14=K14,"Correct","Hours")</f>
        <v>Hours</v>
      </c>
      <c r="O14" s="14" t="str">
        <f>IF(AND(H14&lt;&gt;"",H14=L14),"Correct","Minutes")</f>
        <v>Minutes</v>
      </c>
      <c r="P14" s="1">
        <f>COUNTIF(J14,"Correct")</f>
        <v>0</v>
      </c>
      <c r="Q14" s="1">
        <f>SUM(P14+Q12)</f>
        <v>0</v>
      </c>
    </row>
    <row r="15" spans="2:11" ht="24.75" customHeight="1">
      <c r="B15" s="38"/>
      <c r="C15" s="38"/>
      <c r="D15" s="38"/>
      <c r="F15" s="3">
        <f>IF(F16&lt;&gt;"",IF(N16="Correct","ü","û"),"")</f>
      </c>
      <c r="G15" s="3"/>
      <c r="H15" s="3">
        <f>IF(H16&lt;&gt;"",IF(O16="Correct","ü","û"),"")</f>
      </c>
      <c r="I15" s="3"/>
      <c r="K15" s="15">
        <f>IF(AND(ISBLANK(F16),ISBLANK(H16)),"","Complete all boxes")</f>
      </c>
    </row>
    <row r="16" spans="1:17" ht="18.75">
      <c r="A16" s="10" t="s">
        <v>9</v>
      </c>
      <c r="B16" s="32">
        <v>0.3125</v>
      </c>
      <c r="C16" s="36" t="s">
        <v>25</v>
      </c>
      <c r="D16" s="32">
        <v>0.46875</v>
      </c>
      <c r="E16" s="6"/>
      <c r="F16" s="39"/>
      <c r="G16" s="11" t="s">
        <v>11</v>
      </c>
      <c r="H16" s="39"/>
      <c r="I16" s="11" t="s">
        <v>19</v>
      </c>
      <c r="J16" s="11">
        <f>IF(OR(ISBLANK(F16),ISBLANK(H16)),K15,IF(AND(N16="Correct",O16="Correct"),"Correct",IF(AND(N16="Correct",O16&lt;&gt;"Correct"),CONCATENATE("Check: ",O16),IF(AND(N16&lt;&gt;"Correct",O16="Correct"),CONCATENATE("Check: ",N16),"Complete all boxes"))))</f>
      </c>
      <c r="K16" s="13">
        <f>HOUR(M16)</f>
        <v>3</v>
      </c>
      <c r="L16" s="13">
        <f>MINUTE(M16)</f>
        <v>45</v>
      </c>
      <c r="M16" s="29">
        <f>D16-B16</f>
        <v>0.15625</v>
      </c>
      <c r="N16" s="14" t="str">
        <f>IF(F16=K16,"Correct","Hours")</f>
        <v>Hours</v>
      </c>
      <c r="O16" s="14" t="str">
        <f>IF(AND(H16&lt;&gt;"",H16=L16),"Correct","Minutes")</f>
        <v>Minutes</v>
      </c>
      <c r="P16" s="1">
        <f>COUNTIF(J16,"Correct")</f>
        <v>0</v>
      </c>
      <c r="Q16" s="1">
        <f>SUM(P16+Q14)</f>
        <v>0</v>
      </c>
    </row>
    <row r="17" spans="2:11" ht="24.75" customHeight="1">
      <c r="B17" s="38"/>
      <c r="C17" s="38"/>
      <c r="D17" s="38"/>
      <c r="F17" s="3">
        <f>IF(F18&lt;&gt;"",IF(N18="Correct","ü","û"),"")</f>
      </c>
      <c r="G17" s="3"/>
      <c r="H17" s="3">
        <f>IF(H18&lt;&gt;"",IF(O18="Correct","ü","û"),"")</f>
      </c>
      <c r="I17" s="3"/>
      <c r="K17" s="15">
        <f>IF(AND(ISBLANK(F18),ISBLANK(H18)),"","Complete all boxes")</f>
      </c>
    </row>
    <row r="18" spans="1:17" ht="18.75">
      <c r="A18" s="10" t="s">
        <v>10</v>
      </c>
      <c r="B18" s="32">
        <v>0.22013888888888888</v>
      </c>
      <c r="C18" s="36" t="s">
        <v>25</v>
      </c>
      <c r="D18" s="32">
        <v>0.5479166666666667</v>
      </c>
      <c r="E18" s="6"/>
      <c r="F18" s="39"/>
      <c r="G18" s="11" t="s">
        <v>11</v>
      </c>
      <c r="H18" s="39"/>
      <c r="I18" s="11" t="s">
        <v>19</v>
      </c>
      <c r="J18" s="11">
        <f>IF(OR(ISBLANK(F18),ISBLANK(H18)),K17,IF(AND(N18="Correct",O18="Correct"),"Correct",IF(AND(N18="Correct",O18&lt;&gt;"Correct"),CONCATENATE("Check: ",O18),IF(AND(N18&lt;&gt;"Correct",O18="Correct"),CONCATENATE("Check: ",N18),"Complete all boxes"))))</f>
      </c>
      <c r="K18" s="13">
        <f>HOUR(M18)</f>
        <v>7</v>
      </c>
      <c r="L18" s="13">
        <f>MINUTE(M18)</f>
        <v>52</v>
      </c>
      <c r="M18" s="29">
        <f>D18-B18</f>
        <v>0.32777777777777783</v>
      </c>
      <c r="N18" s="14" t="str">
        <f>IF(F18=K18,"Correct","Hours")</f>
        <v>Hours</v>
      </c>
      <c r="O18" s="14" t="str">
        <f>IF(AND(H18&lt;&gt;"",H18=L18),"Correct","Minutes")</f>
        <v>Minutes</v>
      </c>
      <c r="P18" s="1">
        <f>COUNTIF(J18,"Correct")</f>
        <v>0</v>
      </c>
      <c r="Q18" s="1">
        <f>SUM(P18+Q16)</f>
        <v>0</v>
      </c>
    </row>
    <row r="19" spans="2:11" ht="24.75" customHeight="1">
      <c r="B19" s="38"/>
      <c r="C19" s="38"/>
      <c r="D19" s="38"/>
      <c r="F19" s="3">
        <f>IF(F20&lt;&gt;"",IF(N20="Correct","ü","û"),"")</f>
      </c>
      <c r="G19" s="3"/>
      <c r="H19" s="3">
        <f>IF(H20&lt;&gt;"",IF(O20="Correct","ü","û"),"")</f>
      </c>
      <c r="I19" s="3"/>
      <c r="K19" s="15">
        <f>IF(AND(ISBLANK(F20),ISBLANK(H20)),"","Complete all boxes")</f>
      </c>
    </row>
    <row r="20" spans="1:17" ht="18.75">
      <c r="A20" s="10" t="s">
        <v>11</v>
      </c>
      <c r="B20" s="32">
        <v>0.03333333333333333</v>
      </c>
      <c r="C20" s="36" t="s">
        <v>25</v>
      </c>
      <c r="D20" s="32">
        <v>0.3215277777777778</v>
      </c>
      <c r="E20" s="6"/>
      <c r="F20" s="39"/>
      <c r="G20" s="11" t="s">
        <v>11</v>
      </c>
      <c r="H20" s="39"/>
      <c r="I20" s="11" t="s">
        <v>19</v>
      </c>
      <c r="J20" s="11">
        <f>IF(OR(ISBLANK(F20),ISBLANK(H20)),K19,IF(AND(N20="Correct",O20="Correct"),"Correct",IF(AND(N20="Correct",O20&lt;&gt;"Correct"),CONCATENATE("Check: ",O20),IF(AND(N20&lt;&gt;"Correct",O20="Correct"),CONCATENATE("Check: ",N20),"Complete all boxes"))))</f>
      </c>
      <c r="K20" s="13">
        <f>HOUR(M20)</f>
        <v>6</v>
      </c>
      <c r="L20" s="13">
        <f>MINUTE(M20)</f>
        <v>55</v>
      </c>
      <c r="M20" s="29">
        <f>D20-B20</f>
        <v>0.2881944444444445</v>
      </c>
      <c r="N20" s="14" t="str">
        <f>IF(F20=K20,"Correct","Hours")</f>
        <v>Hours</v>
      </c>
      <c r="O20" s="14" t="str">
        <f>IF(AND(H20&lt;&gt;"",H20=L20),"Correct","Minutes")</f>
        <v>Minutes</v>
      </c>
      <c r="P20" s="1">
        <f>COUNTIF(J20,"Correct")</f>
        <v>0</v>
      </c>
      <c r="Q20" s="1">
        <f>SUM(P20+Q18)</f>
        <v>0</v>
      </c>
    </row>
  </sheetData>
  <sheetProtection sheet="1" objects="1" scenarios="1" selectLockedCells="1"/>
  <conditionalFormatting sqref="R1">
    <cfRule type="cellIs" priority="1" dxfId="1" operator="lessThan" stopIfTrue="1">
      <formula>1</formula>
    </cfRule>
    <cfRule type="cellIs" priority="2" dxfId="0" operator="equal" stopIfTrue="1">
      <formula>1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pane ySplit="4" topLeftCell="BM5" activePane="bottomLeft" state="frozen"/>
      <selection pane="topLeft" activeCell="D6" sqref="D6"/>
      <selection pane="bottomLeft" activeCell="H6" sqref="H6"/>
    </sheetView>
  </sheetViews>
  <sheetFormatPr defaultColWidth="9.140625" defaultRowHeight="12.75"/>
  <cols>
    <col min="1" max="1" width="3.00390625" style="10" bestFit="1" customWidth="1"/>
    <col min="2" max="2" width="9.8515625" style="1" customWidth="1"/>
    <col min="3" max="3" width="8.8515625" style="1" customWidth="1"/>
    <col min="4" max="4" width="4.7109375" style="1" customWidth="1"/>
    <col min="5" max="5" width="10.00390625" style="1" customWidth="1"/>
    <col min="6" max="6" width="12.421875" style="1" customWidth="1"/>
    <col min="7" max="7" width="4.28125" style="1" customWidth="1"/>
    <col min="8" max="8" width="4.7109375" style="1" customWidth="1"/>
    <col min="9" max="9" width="6.28125" style="1" customWidth="1"/>
    <col min="10" max="10" width="4.7109375" style="1" customWidth="1"/>
    <col min="11" max="11" width="3.7109375" style="1" customWidth="1"/>
    <col min="12" max="13" width="4.7109375" style="1" customWidth="1"/>
    <col min="14" max="14" width="18.8515625" style="11" customWidth="1"/>
    <col min="15" max="15" width="4.28125" style="11" hidden="1" customWidth="1"/>
    <col min="16" max="17" width="3.7109375" style="13" hidden="1" customWidth="1"/>
    <col min="18" max="18" width="13.8515625" style="13" hidden="1" customWidth="1"/>
    <col min="19" max="19" width="7.7109375" style="13" hidden="1" customWidth="1"/>
    <col min="20" max="21" width="7.7109375" style="14" hidden="1" customWidth="1"/>
    <col min="22" max="23" width="9.140625" style="1" hidden="1" customWidth="1"/>
    <col min="24" max="24" width="7.7109375" style="1" customWidth="1"/>
    <col min="25" max="16384" width="9.140625" style="1" customWidth="1"/>
  </cols>
  <sheetData>
    <row r="1" spans="2:15" ht="18">
      <c r="B1" s="28" t="s">
        <v>26</v>
      </c>
      <c r="C1" s="28"/>
      <c r="D1" s="28"/>
      <c r="E1" s="28"/>
      <c r="F1" s="26" t="s">
        <v>23</v>
      </c>
      <c r="G1" s="89">
        <f>W14/COUNTA(A:A)</f>
        <v>0</v>
      </c>
      <c r="H1" s="89"/>
      <c r="O1" s="26"/>
    </row>
    <row r="2" spans="2:17" ht="15">
      <c r="B2" s="8" t="s">
        <v>27</v>
      </c>
      <c r="C2" s="8"/>
      <c r="D2" s="8"/>
      <c r="E2" s="8"/>
      <c r="F2" s="8"/>
      <c r="O2" s="11" t="s">
        <v>29</v>
      </c>
      <c r="P2" s="13" t="s">
        <v>11</v>
      </c>
      <c r="Q2" s="13" t="s">
        <v>19</v>
      </c>
    </row>
    <row r="3" spans="2:19" ht="24.75" customHeight="1">
      <c r="B3" s="15" t="s">
        <v>21</v>
      </c>
      <c r="C3" s="15"/>
      <c r="D3" s="15"/>
      <c r="E3" s="15"/>
      <c r="F3" s="15"/>
      <c r="H3" s="3" t="str">
        <f>IF(H4&lt;&gt;"",IF(S4="Correct","ü","û"),"")</f>
        <v>ü</v>
      </c>
      <c r="J3" s="3" t="str">
        <f>IF(OR(J4&lt;&gt;"",N4="Correct"),IF(T4="Correct","ü","û"),"")</f>
        <v>ü</v>
      </c>
      <c r="K3" s="3"/>
      <c r="L3" s="3" t="str">
        <f>IF(OR(L4&lt;&gt;"",N4="Correct"),IF(U4="Correct","ü","û"),"")</f>
        <v>ü</v>
      </c>
      <c r="M3" s="3"/>
      <c r="P3" s="15">
        <f>IF(AND(ISBLANK(J4),ISBLANK(L4)),"","Complete all boxes")</f>
      </c>
      <c r="S3" s="14" t="str">
        <f>IF(AND(S4="Correct",T4="Correct",U4="Correct"),"Correct",IF(AND(S4&lt;&gt;"Correct",T4&lt;&gt;"Correct",U4&lt;&gt;"Correct"),"Try Again",CONCATENATE("Check: ",IF(S4&lt;&gt;"correct",S4,"")," ",IF(T4&lt;&gt;"correct",T4,"")," ",IF(U4&lt;&gt;"correct",U4,""))))</f>
        <v>Correct</v>
      </c>
    </row>
    <row r="4" spans="2:21" ht="18">
      <c r="B4" s="32">
        <v>38353.625</v>
      </c>
      <c r="C4" s="32" t="s">
        <v>30</v>
      </c>
      <c r="D4" s="36" t="s">
        <v>25</v>
      </c>
      <c r="E4" s="32">
        <v>38354.625</v>
      </c>
      <c r="F4" s="32" t="s">
        <v>31</v>
      </c>
      <c r="G4" s="6"/>
      <c r="H4" s="35">
        <v>1</v>
      </c>
      <c r="I4" s="11" t="s">
        <v>28</v>
      </c>
      <c r="J4" s="35"/>
      <c r="K4" s="11" t="s">
        <v>11</v>
      </c>
      <c r="L4" s="35"/>
      <c r="M4" s="11" t="s">
        <v>19</v>
      </c>
      <c r="N4" s="11" t="str">
        <f>IF(AND(ISBLANK(H4),ISBLANK(J4),ISBLANK(L4)),"",S3)</f>
        <v>Correct</v>
      </c>
      <c r="O4" s="13">
        <f>DAY(R4)</f>
        <v>1</v>
      </c>
      <c r="P4" s="13">
        <f>HOUR(R4)</f>
        <v>0</v>
      </c>
      <c r="Q4" s="13">
        <f>MINUTE(R4)</f>
        <v>0</v>
      </c>
      <c r="R4" s="31">
        <f>E4-B4</f>
        <v>1</v>
      </c>
      <c r="S4" s="14" t="str">
        <f>IF(H4=O4,"Correct","Days")</f>
        <v>Correct</v>
      </c>
      <c r="T4" s="14" t="str">
        <f>IF(J4=P4,"Correct","Hours")</f>
        <v>Correct</v>
      </c>
      <c r="U4" s="14" t="str">
        <f>IF(L4=Q4,"Correct","Minutes")</f>
        <v>Correct</v>
      </c>
    </row>
    <row r="5" spans="1:19" ht="24.75" customHeight="1">
      <c r="A5" s="9"/>
      <c r="D5" s="37"/>
      <c r="H5" s="3">
        <f>IF(H6&lt;&gt;"",IF(S6="Correct","ü","û"),"")</f>
      </c>
      <c r="J5" s="3">
        <f>IF(OR(J6&lt;&gt;"",N6="Correct"),IF(T6="Correct","ü","û"),"")</f>
      </c>
      <c r="K5" s="3"/>
      <c r="L5" s="3">
        <f>IF(OR(L6&lt;&gt;"",N6="Correct"),IF(U6="Correct","ü","û"),"")</f>
      </c>
      <c r="M5" s="3"/>
      <c r="P5" s="15">
        <f>IF(AND(ISBLANK(J6),ISBLANK(L6)),"","Complete all boxes")</f>
      </c>
      <c r="S5" s="14" t="str">
        <f>IF(AND(S6="Correct",T6="Correct",U6="Correct"),"Correct",IF(AND(S6&lt;&gt;"Correct",T6&lt;&gt;"Correct",U6&lt;&gt;"Correct"),"Try Again",CONCATENATE("Check: ",IF(S6&lt;&gt;"correct",S6,"")," ",IF(T6&lt;&gt;"correct",T6,"")," ",IF(U6&lt;&gt;"correct",U6,""))))</f>
        <v>Check:  Hours </v>
      </c>
    </row>
    <row r="6" spans="1:23" ht="18">
      <c r="A6" s="10" t="s">
        <v>2</v>
      </c>
      <c r="B6" s="32">
        <v>38353.708333333336</v>
      </c>
      <c r="C6" s="32" t="s">
        <v>30</v>
      </c>
      <c r="D6" s="36" t="s">
        <v>25</v>
      </c>
      <c r="E6" s="32">
        <v>38354.041666666664</v>
      </c>
      <c r="F6" s="32" t="s">
        <v>31</v>
      </c>
      <c r="G6" s="6"/>
      <c r="H6" s="34"/>
      <c r="I6" s="11" t="s">
        <v>28</v>
      </c>
      <c r="J6" s="34"/>
      <c r="K6" s="11" t="s">
        <v>11</v>
      </c>
      <c r="L6" s="34"/>
      <c r="M6" s="11" t="s">
        <v>19</v>
      </c>
      <c r="N6" s="11">
        <f>IF(AND(ISBLANK(H6),ISBLANK(J6),ISBLANK(L6)),"",S5)</f>
      </c>
      <c r="O6" s="13">
        <f>DAY(R6)</f>
        <v>0</v>
      </c>
      <c r="P6" s="13">
        <f>HOUR(R6)</f>
        <v>8</v>
      </c>
      <c r="Q6" s="13">
        <f>MINUTE(R6)</f>
        <v>0</v>
      </c>
      <c r="R6" s="31">
        <f>E6-B6</f>
        <v>0.3333333333284827</v>
      </c>
      <c r="S6" s="14" t="str">
        <f>IF(H6=O6,"Correct","Days")</f>
        <v>Correct</v>
      </c>
      <c r="T6" s="14" t="str">
        <f>IF(J6=P6,"Correct","Hours")</f>
        <v>Hours</v>
      </c>
      <c r="U6" s="14" t="str">
        <f>IF(L6=Q6,"Correct","Minutes")</f>
        <v>Correct</v>
      </c>
      <c r="V6" s="1">
        <f>COUNTIF(N6,"Correct")</f>
        <v>0</v>
      </c>
      <c r="W6" s="1">
        <f>V6</f>
        <v>0</v>
      </c>
    </row>
    <row r="7" spans="4:19" ht="24.75" customHeight="1">
      <c r="D7" s="37"/>
      <c r="H7" s="3">
        <f>IF(H8&lt;&gt;"",IF(S8="Correct","ü","û"),"")</f>
      </c>
      <c r="J7" s="3">
        <f>IF(OR(J8&lt;&gt;"",N8="Correct"),IF(T8="Correct","ü","û"),"")</f>
      </c>
      <c r="K7" s="3"/>
      <c r="L7" s="3">
        <f>IF(OR(L8&lt;&gt;"",N8="Correct"),IF(U8="Correct","ü","û"),"")</f>
      </c>
      <c r="M7" s="3"/>
      <c r="P7" s="15">
        <f>IF(AND(ISBLANK(J8),ISBLANK(L8)),"","Complete all boxes")</f>
      </c>
      <c r="S7" s="14" t="str">
        <f>IF(AND(S8="Correct",T8="Correct",U8="Correct"),"Correct",IF(AND(S8&lt;&gt;"Correct",T8&lt;&gt;"Correct",U8&lt;&gt;"Correct"),"Try Again",CONCATENATE("Check: ",IF(S8&lt;&gt;"correct",S8,"")," ",IF(T8&lt;&gt;"correct",T8,"")," ",IF(U8&lt;&gt;"correct",U8,""))))</f>
        <v>Check:  Hours </v>
      </c>
    </row>
    <row r="8" spans="1:23" ht="18">
      <c r="A8" s="10" t="s">
        <v>3</v>
      </c>
      <c r="B8" s="32">
        <v>38353.395833333336</v>
      </c>
      <c r="C8" s="32" t="s">
        <v>30</v>
      </c>
      <c r="D8" s="36" t="s">
        <v>25</v>
      </c>
      <c r="E8" s="32">
        <v>38354.229166666664</v>
      </c>
      <c r="F8" s="32" t="s">
        <v>31</v>
      </c>
      <c r="G8" s="6"/>
      <c r="H8" s="34"/>
      <c r="I8" s="11" t="s">
        <v>28</v>
      </c>
      <c r="J8" s="34"/>
      <c r="K8" s="11" t="s">
        <v>11</v>
      </c>
      <c r="L8" s="34"/>
      <c r="M8" s="11" t="s">
        <v>19</v>
      </c>
      <c r="N8" s="11">
        <f>IF(AND(ISBLANK(H8),ISBLANK(J8),ISBLANK(L8)),"",S7)</f>
      </c>
      <c r="O8" s="13">
        <f>DAY(R8)</f>
        <v>0</v>
      </c>
      <c r="P8" s="13">
        <f>HOUR(R8)</f>
        <v>20</v>
      </c>
      <c r="Q8" s="13">
        <f>MINUTE(R8)</f>
        <v>0</v>
      </c>
      <c r="R8" s="31">
        <f>E8-B8</f>
        <v>0.8333333333284827</v>
      </c>
      <c r="S8" s="14" t="str">
        <f>IF(H8=O8,"Correct","Days")</f>
        <v>Correct</v>
      </c>
      <c r="T8" s="14" t="str">
        <f>IF(J8=P8,"Correct","Hours")</f>
        <v>Hours</v>
      </c>
      <c r="U8" s="14" t="str">
        <f>IF(L8=Q8,"Correct","Minutes")</f>
        <v>Correct</v>
      </c>
      <c r="V8" s="1">
        <f>COUNTIF(N8,"Correct")</f>
        <v>0</v>
      </c>
      <c r="W8" s="1">
        <f>SUM(V8+V6)</f>
        <v>0</v>
      </c>
    </row>
    <row r="9" spans="4:19" ht="24.75" customHeight="1">
      <c r="D9" s="37"/>
      <c r="H9" s="3">
        <f>IF(H10&lt;&gt;"",IF(S10="Correct","ü","û"),"")</f>
      </c>
      <c r="J9" s="3">
        <f>IF(OR(J10&lt;&gt;"",N10="Correct"),IF(T10="Correct","ü","û"),"")</f>
      </c>
      <c r="K9" s="3"/>
      <c r="L9" s="3">
        <f>IF(OR(L10&lt;&gt;"",N10="Correct"),IF(U10="Correct","ü","û"),"")</f>
      </c>
      <c r="M9" s="3"/>
      <c r="P9" s="15">
        <f>IF(AND(ISBLANK(J10),ISBLANK(L10)),"","Complete all boxes")</f>
      </c>
      <c r="S9" s="14" t="str">
        <f>IF(AND(S10="Correct",T10="Correct",U10="Correct"),"Correct",IF(AND(S10&lt;&gt;"Correct",T10&lt;&gt;"Correct",U10&lt;&gt;"Correct"),"Try Again",CONCATENATE("Check: ",IF(S10&lt;&gt;"correct",S10,"")," ",IF(T10&lt;&gt;"correct",T10,"")," ",IF(U10&lt;&gt;"correct",U10,""))))</f>
        <v>Try Again</v>
      </c>
    </row>
    <row r="10" spans="1:23" ht="18">
      <c r="A10" s="10" t="s">
        <v>6</v>
      </c>
      <c r="B10" s="32">
        <v>38353.65625</v>
      </c>
      <c r="C10" s="32" t="s">
        <v>30</v>
      </c>
      <c r="D10" s="36" t="s">
        <v>25</v>
      </c>
      <c r="E10" s="32">
        <v>38354.95486111111</v>
      </c>
      <c r="F10" s="32" t="s">
        <v>31</v>
      </c>
      <c r="G10" s="6"/>
      <c r="H10" s="34"/>
      <c r="I10" s="11" t="s">
        <v>28</v>
      </c>
      <c r="J10" s="34"/>
      <c r="K10" s="11" t="s">
        <v>11</v>
      </c>
      <c r="L10" s="34"/>
      <c r="M10" s="11" t="s">
        <v>19</v>
      </c>
      <c r="N10" s="11">
        <f>IF(AND(ISBLANK(H10),ISBLANK(J10),ISBLANK(L10)),"",S9)</f>
      </c>
      <c r="O10" s="13">
        <f>DAY(R10)</f>
        <v>1</v>
      </c>
      <c r="P10" s="13">
        <f>HOUR(R10)</f>
        <v>7</v>
      </c>
      <c r="Q10" s="13">
        <f>MINUTE(R10)</f>
        <v>10</v>
      </c>
      <c r="R10" s="31">
        <f>E10-B10</f>
        <v>1.2986111111094942</v>
      </c>
      <c r="S10" s="14" t="str">
        <f>IF(H10=O10,"Correct","Days")</f>
        <v>Days</v>
      </c>
      <c r="T10" s="14" t="str">
        <f>IF(J10=P10,"Correct","Hours")</f>
        <v>Hours</v>
      </c>
      <c r="U10" s="14" t="str">
        <f>IF(L10=Q10,"Correct","Minutes")</f>
        <v>Minutes</v>
      </c>
      <c r="V10" s="1">
        <f>COUNTIF(N10,"Correct")</f>
        <v>0</v>
      </c>
      <c r="W10" s="1">
        <f>SUM(V10+W8)</f>
        <v>0</v>
      </c>
    </row>
    <row r="11" spans="4:19" ht="24.75" customHeight="1">
      <c r="D11" s="37"/>
      <c r="H11" s="3">
        <f>IF(H12&lt;&gt;"",IF(S12="Correct","ü","û"),"")</f>
      </c>
      <c r="J11" s="3">
        <f>IF(OR(J12&lt;&gt;"",N12="Correct"),IF(T12="Correct","ü","û"),"")</f>
      </c>
      <c r="K11" s="3"/>
      <c r="L11" s="3">
        <f>IF(OR(L12&lt;&gt;"",N12="Correct"),IF(U12="Correct","ü","û"),"")</f>
      </c>
      <c r="M11" s="3"/>
      <c r="P11" s="15">
        <f>IF(AND(ISBLANK(J12),ISBLANK(L12)),"","Complete all boxes")</f>
      </c>
      <c r="S11" s="14" t="str">
        <f>IF(AND(S12="Correct",T12="Correct",U12="Correct"),"Correct",IF(AND(S12&lt;&gt;"Correct",T12&lt;&gt;"Correct",U12&lt;&gt;"Correct"),"Try Again",CONCATENATE("Check: ",IF(S12&lt;&gt;"correct",S12,"")," ",IF(T12&lt;&gt;"correct",T12,"")," ",IF(U12&lt;&gt;"correct",U12,""))))</f>
        <v>Check: Days Hours </v>
      </c>
    </row>
    <row r="12" spans="1:23" ht="18">
      <c r="A12" s="10" t="s">
        <v>7</v>
      </c>
      <c r="B12" s="32">
        <v>38488.4375</v>
      </c>
      <c r="C12" s="32" t="s">
        <v>32</v>
      </c>
      <c r="D12" s="36" t="s">
        <v>25</v>
      </c>
      <c r="E12" s="32">
        <v>38490.895833333336</v>
      </c>
      <c r="F12" s="32" t="s">
        <v>33</v>
      </c>
      <c r="G12" s="6"/>
      <c r="H12" s="34"/>
      <c r="I12" s="11" t="s">
        <v>28</v>
      </c>
      <c r="J12" s="34"/>
      <c r="K12" s="11" t="s">
        <v>11</v>
      </c>
      <c r="L12" s="34"/>
      <c r="M12" s="11" t="s">
        <v>19</v>
      </c>
      <c r="N12" s="11">
        <f>IF(AND(ISBLANK(H12),ISBLANK(J12),ISBLANK(L12)),"",S11)</f>
      </c>
      <c r="O12" s="13">
        <f>DAY(R12)</f>
        <v>2</v>
      </c>
      <c r="P12" s="13">
        <f>HOUR(R12)</f>
        <v>11</v>
      </c>
      <c r="Q12" s="13">
        <f>MINUTE(R12)</f>
        <v>0</v>
      </c>
      <c r="R12" s="31">
        <f>E12-B12</f>
        <v>2.4583333333357587</v>
      </c>
      <c r="S12" s="14" t="str">
        <f>IF(H12=O12,"Correct","Days")</f>
        <v>Days</v>
      </c>
      <c r="T12" s="14" t="str">
        <f>IF(J12=P12,"Correct","Hours")</f>
        <v>Hours</v>
      </c>
      <c r="U12" s="14" t="str">
        <f>IF(L12=Q12,"Correct","Minutes")</f>
        <v>Correct</v>
      </c>
      <c r="V12" s="1">
        <f>COUNTIF(N12,"Correct")</f>
        <v>0</v>
      </c>
      <c r="W12" s="1">
        <f>SUM(V12+W10)</f>
        <v>0</v>
      </c>
    </row>
    <row r="13" spans="4:19" ht="24.75" customHeight="1">
      <c r="D13" s="37"/>
      <c r="H13" s="3">
        <f>IF(H14&lt;&gt;"",IF(S14="Correct","ü","û"),"")</f>
      </c>
      <c r="J13" s="3">
        <f>IF(OR(J14&lt;&gt;"",N14="Correct"),IF(T14="Correct","ü","û"),"")</f>
      </c>
      <c r="K13" s="3"/>
      <c r="L13" s="3">
        <f>IF(OR(L14&lt;&gt;"",N14="Correct"),IF(U14="Correct","ü","û"),"")</f>
      </c>
      <c r="M13" s="3"/>
      <c r="P13" s="15">
        <f>IF(AND(ISBLANK(J14),ISBLANK(L14)),"","Complete all boxes")</f>
      </c>
      <c r="S13" s="14" t="str">
        <f>IF(AND(S14="Correct",T14="Correct",U14="Correct"),"Correct",IF(AND(S14&lt;&gt;"Correct",T14&lt;&gt;"Correct",U14&lt;&gt;"Correct"),"Try Again",CONCATENATE("Check: ",IF(S14&lt;&gt;"correct",S14,"")," ",IF(T14&lt;&gt;"correct",T14,"")," ",IF(U14&lt;&gt;"correct",U14,""))))</f>
        <v>Check: Days Hours </v>
      </c>
    </row>
    <row r="14" spans="1:23" ht="18">
      <c r="A14" s="10" t="s">
        <v>8</v>
      </c>
      <c r="B14" s="32">
        <v>38492.802083333336</v>
      </c>
      <c r="C14" s="32" t="s">
        <v>34</v>
      </c>
      <c r="D14" s="36" t="s">
        <v>25</v>
      </c>
      <c r="E14" s="32">
        <v>38494.96875</v>
      </c>
      <c r="F14" s="32" t="s">
        <v>35</v>
      </c>
      <c r="G14" s="6"/>
      <c r="H14" s="34"/>
      <c r="I14" s="11" t="s">
        <v>28</v>
      </c>
      <c r="J14" s="34"/>
      <c r="K14" s="11" t="s">
        <v>11</v>
      </c>
      <c r="L14" s="34"/>
      <c r="M14" s="11" t="s">
        <v>19</v>
      </c>
      <c r="N14" s="11">
        <f>IF(AND(ISBLANK(H14),ISBLANK(J14),ISBLANK(L14)),"",S13)</f>
      </c>
      <c r="O14" s="13">
        <f>DAY(R14)</f>
        <v>2</v>
      </c>
      <c r="P14" s="13">
        <f>HOUR(R14)</f>
        <v>4</v>
      </c>
      <c r="Q14" s="13">
        <f>MINUTE(R14)</f>
        <v>0</v>
      </c>
      <c r="R14" s="31">
        <f>E14-B14</f>
        <v>2.1666666666642413</v>
      </c>
      <c r="S14" s="14" t="str">
        <f>IF(H14=O14,"Correct","Days")</f>
        <v>Days</v>
      </c>
      <c r="T14" s="14" t="str">
        <f>IF(J14=P14,"Correct","Hours")</f>
        <v>Hours</v>
      </c>
      <c r="U14" s="14" t="str">
        <f>IF(L14=Q14,"Correct","Minutes")</f>
        <v>Correct</v>
      </c>
      <c r="V14" s="1">
        <f>COUNTIF(N14,"Correct")</f>
        <v>0</v>
      </c>
      <c r="W14" s="1">
        <f>SUM(V14+W12)</f>
        <v>0</v>
      </c>
    </row>
    <row r="16" ht="15">
      <c r="W16" s="33"/>
    </row>
  </sheetData>
  <sheetProtection sheet="1" objects="1" scenarios="1" selectLockedCells="1"/>
  <mergeCells count="1">
    <mergeCell ref="G1:H1"/>
  </mergeCells>
  <conditionalFormatting sqref="G1">
    <cfRule type="cellIs" priority="1" dxfId="1" operator="lessThan" stopIfTrue="1">
      <formula>1</formula>
    </cfRule>
    <cfRule type="cellIs" priority="2" dxfId="0" operator="equal" stopIfTrue="1">
      <formula>1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orientation="portrait" paperSize="9" scale="91"/>
  <ignoredErrors>
    <ignoredError sqref="P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3.00390625" style="10" bestFit="1" customWidth="1"/>
    <col min="2" max="2" width="9.8515625" style="1" customWidth="1"/>
    <col min="3" max="3" width="4.28125" style="1" customWidth="1"/>
    <col min="4" max="9" width="4.7109375" style="1" customWidth="1"/>
    <col min="10" max="10" width="18.8515625" style="11" customWidth="1"/>
    <col min="11" max="11" width="4.28125" style="11" hidden="1" customWidth="1"/>
    <col min="12" max="13" width="3.7109375" style="13" hidden="1" customWidth="1"/>
    <col min="14" max="14" width="13.8515625" style="13" hidden="1" customWidth="1"/>
    <col min="15" max="15" width="7.7109375" style="13" hidden="1" customWidth="1"/>
    <col min="16" max="17" width="7.7109375" style="14" hidden="1" customWidth="1"/>
    <col min="18" max="19" width="9.140625" style="1" hidden="1" customWidth="1"/>
    <col min="20" max="20" width="7.7109375" style="1" customWidth="1"/>
    <col min="21" max="16384" width="9.140625" style="1" customWidth="1"/>
  </cols>
  <sheetData>
    <row r="1" spans="2:21" ht="18">
      <c r="B1" s="28" t="s">
        <v>37</v>
      </c>
      <c r="J1" s="26" t="s">
        <v>23</v>
      </c>
      <c r="K1" s="26"/>
      <c r="T1" s="89">
        <f>S21/COUNTA(A:A)</f>
        <v>0</v>
      </c>
      <c r="U1" s="89"/>
    </row>
    <row r="2" spans="2:13" ht="15.75" customHeight="1">
      <c r="B2" s="90" t="s">
        <v>50</v>
      </c>
      <c r="C2" s="90"/>
      <c r="D2" s="90"/>
      <c r="E2" s="90"/>
      <c r="F2" s="90"/>
      <c r="G2" s="90"/>
      <c r="H2" s="90"/>
      <c r="I2" s="90"/>
      <c r="K2" s="1"/>
      <c r="L2" s="1"/>
      <c r="M2" s="1"/>
    </row>
    <row r="3" spans="2:13" ht="15.75" customHeight="1">
      <c r="B3" s="90"/>
      <c r="C3" s="90"/>
      <c r="D3" s="90"/>
      <c r="E3" s="90"/>
      <c r="F3" s="90"/>
      <c r="G3" s="90"/>
      <c r="H3" s="90"/>
      <c r="I3" s="90"/>
      <c r="J3" s="88" t="s">
        <v>74</v>
      </c>
      <c r="K3" s="11" t="s">
        <v>11</v>
      </c>
      <c r="L3" s="13" t="s">
        <v>19</v>
      </c>
      <c r="M3" s="13" t="s">
        <v>38</v>
      </c>
    </row>
    <row r="4" spans="2:15" ht="24.75" customHeight="1">
      <c r="B4" s="15" t="s">
        <v>21</v>
      </c>
      <c r="D4" s="3" t="str">
        <f>IF(D5&lt;&gt;"",IF(O5="Correct","ü","û"),"")</f>
        <v>ü</v>
      </c>
      <c r="F4" s="3" t="str">
        <f>IF(F5&lt;&gt;"",IF(P5="Correct","ü","û"),"")</f>
        <v>ü</v>
      </c>
      <c r="G4" s="3"/>
      <c r="H4" s="3" t="str">
        <f>IF(H5&lt;&gt;"",IF(Q5="Correct","ü","û"),"")</f>
        <v>ü</v>
      </c>
      <c r="I4" s="3"/>
      <c r="L4" s="15" t="str">
        <f>IF(AND(ISBLANK(F5),ISBLANK(H5)),"","Complete all boxes")</f>
        <v>Complete all boxes</v>
      </c>
      <c r="O4" s="14" t="str">
        <f>IF(AND(O5="Correct",P5="Correct",Q5="Correct"),"Correct",IF(AND(O5&lt;&gt;"Correct",P5&lt;&gt;"Correct",Q5&lt;&gt;"Correct"),"Try Again",CONCATENATE("Check: ",IF(O5&lt;&gt;"correct",O5,"")," ",IF(P5&lt;&gt;"correct",P5,"")," ",IF(Q5&lt;&gt;"correct",Q5,""))))</f>
        <v>Correct</v>
      </c>
    </row>
    <row r="5" spans="2:17" ht="18">
      <c r="B5" s="48">
        <v>8.42</v>
      </c>
      <c r="C5" s="6"/>
      <c r="D5" s="35">
        <v>8</v>
      </c>
      <c r="E5" s="11" t="s">
        <v>11</v>
      </c>
      <c r="F5" s="35">
        <v>25</v>
      </c>
      <c r="G5" s="11" t="s">
        <v>19</v>
      </c>
      <c r="H5" s="35">
        <v>12</v>
      </c>
      <c r="I5" s="11" t="s">
        <v>38</v>
      </c>
      <c r="J5" s="11" t="str">
        <f>IF(OR(ISBLANK(D5),ISBLANK(F5),ISBLANK(H5)),L4,O4)</f>
        <v>Correct</v>
      </c>
      <c r="K5" s="13">
        <f>HOUR(N5)</f>
        <v>8</v>
      </c>
      <c r="L5" s="13">
        <f>MINUTE(N5)</f>
        <v>25</v>
      </c>
      <c r="M5" s="13">
        <f>SECOND(N5)</f>
        <v>12</v>
      </c>
      <c r="N5" s="31" t="str">
        <f>TEXT(B5/24,"h:mm:ss")</f>
        <v>8:25:12</v>
      </c>
      <c r="O5" s="14" t="str">
        <f>IF(D5=K5,"Correct","Hours")</f>
        <v>Correct</v>
      </c>
      <c r="P5" s="14" t="str">
        <f>IF(F5=L5,"Correct","Minutes")</f>
        <v>Correct</v>
      </c>
      <c r="Q5" s="14" t="str">
        <f>IF(H5=M5,"Correct","Seconds")</f>
        <v>Correct</v>
      </c>
    </row>
    <row r="6" spans="2:15" ht="24.75" customHeight="1">
      <c r="B6" s="15"/>
      <c r="D6" s="3">
        <f>IF(D7&lt;&gt;"",IF(O7="Correct","ü","û"),"")</f>
      </c>
      <c r="F6" s="3">
        <f>IF(F7&lt;&gt;"",IF(P7="Correct","ü","û"),"")</f>
      </c>
      <c r="G6" s="3"/>
      <c r="H6" s="3">
        <f>IF(H7&lt;&gt;"",IF(Q7="Correct","ü","û"),"")</f>
      </c>
      <c r="I6" s="3"/>
      <c r="L6" s="15">
        <f>IF(AND(ISBLANK(F7),ISBLANK(H7)),"","Complete all boxes")</f>
      </c>
      <c r="O6" s="14" t="str">
        <f>IF(AND(O7="Correct",P7="Correct",Q7="Correct"),"Correct",IF(AND(O7&lt;&gt;"Correct",P7&lt;&gt;"Correct",Q7&lt;&gt;"Correct"),"Try Again",CONCATENATE("Check: ",IF(O7&lt;&gt;"correct",O7,"")," ",IF(P7&lt;&gt;"correct",P7,"")," ",IF(Q7&lt;&gt;"correct",Q7,""))))</f>
        <v>Check: Hours Minutes </v>
      </c>
    </row>
    <row r="7" spans="1:19" ht="18">
      <c r="A7" s="10" t="s">
        <v>2</v>
      </c>
      <c r="B7" s="48">
        <v>3.5</v>
      </c>
      <c r="C7" s="6"/>
      <c r="D7" s="34"/>
      <c r="E7" s="11" t="s">
        <v>11</v>
      </c>
      <c r="F7" s="34"/>
      <c r="G7" s="11" t="s">
        <v>19</v>
      </c>
      <c r="H7" s="34"/>
      <c r="I7" s="11" t="s">
        <v>38</v>
      </c>
      <c r="J7" s="11">
        <f>IF(OR(ISBLANK(D7),ISBLANK(F7),ISBLANK(H7)),L6,O6)</f>
      </c>
      <c r="K7" s="13">
        <f>HOUR(N7)</f>
        <v>3</v>
      </c>
      <c r="L7" s="13">
        <f>MINUTE(N7)</f>
        <v>30</v>
      </c>
      <c r="M7" s="13">
        <f>SECOND(N7)</f>
        <v>0</v>
      </c>
      <c r="N7" s="31" t="str">
        <f>TEXT(B7/24,"h:mm:ss")</f>
        <v>3:30:00</v>
      </c>
      <c r="O7" s="14" t="str">
        <f>IF(D7=K7,"Correct","Hours")</f>
        <v>Hours</v>
      </c>
      <c r="P7" s="14" t="str">
        <f>IF(F7=L7,"Correct","Minutes")</f>
        <v>Minutes</v>
      </c>
      <c r="Q7" s="14" t="str">
        <f>IF(H7=M7,"Correct","Seconds")</f>
        <v>Correct</v>
      </c>
      <c r="R7" s="1">
        <f>COUNTIF(J7,"Correct")</f>
        <v>0</v>
      </c>
      <c r="S7" s="1">
        <f>R7</f>
        <v>0</v>
      </c>
    </row>
    <row r="8" spans="2:15" ht="24.75" customHeight="1">
      <c r="B8" s="15"/>
      <c r="D8" s="3">
        <f>IF(D9&lt;&gt;"",IF(O9="Correct","ü","û"),"")</f>
      </c>
      <c r="F8" s="3">
        <f>IF(F9&lt;&gt;"",IF(P9="Correct","ü","û"),"")</f>
      </c>
      <c r="G8" s="3"/>
      <c r="H8" s="3">
        <f>IF(H9&lt;&gt;"",IF(Q9="Correct","ü","û"),"")</f>
      </c>
      <c r="I8" s="3"/>
      <c r="L8" s="15">
        <f>IF(AND(ISBLANK(F9),ISBLANK(H9)),"","Complete all boxes")</f>
      </c>
      <c r="O8" s="14" t="str">
        <f>IF(AND(O9="Correct",P9="Correct",Q9="Correct"),"Correct",IF(AND(O9&lt;&gt;"Correct",P9&lt;&gt;"Correct",Q9&lt;&gt;"Correct"),"Try Again",CONCATENATE("Check: ",IF(O9&lt;&gt;"correct",O9,"")," ",IF(P9&lt;&gt;"correct",P9,"")," ",IF(Q9&lt;&gt;"correct",Q9,""))))</f>
        <v>Check: Hours Minutes </v>
      </c>
    </row>
    <row r="9" spans="1:19" ht="18">
      <c r="A9" s="10" t="s">
        <v>3</v>
      </c>
      <c r="B9" s="48">
        <v>2.7</v>
      </c>
      <c r="C9" s="6"/>
      <c r="D9" s="34"/>
      <c r="E9" s="11" t="s">
        <v>11</v>
      </c>
      <c r="F9" s="34"/>
      <c r="G9" s="11" t="s">
        <v>19</v>
      </c>
      <c r="H9" s="34"/>
      <c r="I9" s="11" t="s">
        <v>38</v>
      </c>
      <c r="J9" s="11">
        <f>IF(OR(ISBLANK(D9),ISBLANK(F9),ISBLANK(H9)),L8,O8)</f>
      </c>
      <c r="K9" s="13">
        <f>HOUR(N9)</f>
        <v>2</v>
      </c>
      <c r="L9" s="13">
        <f>MINUTE(N9)</f>
        <v>42</v>
      </c>
      <c r="M9" s="13">
        <f>SECOND(N9)</f>
        <v>0</v>
      </c>
      <c r="N9" s="31" t="str">
        <f>TEXT(B9/24,"h:mm:ss")</f>
        <v>2:42:00</v>
      </c>
      <c r="O9" s="14" t="str">
        <f>IF(D9=K9,"Correct","Hours")</f>
        <v>Hours</v>
      </c>
      <c r="P9" s="14" t="str">
        <f>IF(F9=L9,"Correct","Minutes")</f>
        <v>Minutes</v>
      </c>
      <c r="Q9" s="14" t="str">
        <f>IF(H9=M9,"Correct","Seconds")</f>
        <v>Correct</v>
      </c>
      <c r="R9" s="1">
        <f>COUNTIF(J9,"Correct")</f>
        <v>0</v>
      </c>
      <c r="S9" s="1">
        <f>SUM(R9+R7)</f>
        <v>0</v>
      </c>
    </row>
    <row r="10" spans="2:15" ht="24.75" customHeight="1">
      <c r="B10" s="15"/>
      <c r="D10" s="3">
        <f>IF(D11&lt;&gt;"",IF(O11="Correct","ü","û"),"")</f>
      </c>
      <c r="F10" s="3">
        <f>IF(F11&lt;&gt;"",IF(P11="Correct","ü","û"),"")</f>
      </c>
      <c r="G10" s="3"/>
      <c r="H10" s="3">
        <f>IF(H11&lt;&gt;"",IF(Q11="Correct","ü","û"),"")</f>
      </c>
      <c r="I10" s="3"/>
      <c r="L10" s="15">
        <f>IF(AND(ISBLANK(F11),ISBLANK(H11)),"","Complete all boxes")</f>
      </c>
      <c r="O10" s="14" t="str">
        <f>IF(AND(O11="Correct",P11="Correct",Q11="Correct"),"Correct",IF(AND(O11&lt;&gt;"Correct",P11&lt;&gt;"Correct",Q11&lt;&gt;"Correct"),"Try Again",CONCATENATE("Check: ",IF(O11&lt;&gt;"correct",O11,"")," ",IF(P11&lt;&gt;"correct",P11,"")," ",IF(Q11&lt;&gt;"correct",Q11,""))))</f>
        <v>Check: Hours Minutes </v>
      </c>
    </row>
    <row r="11" spans="1:19" ht="18">
      <c r="A11" s="10" t="s">
        <v>6</v>
      </c>
      <c r="B11" s="48">
        <v>4.75</v>
      </c>
      <c r="C11" s="6"/>
      <c r="D11" s="34"/>
      <c r="E11" s="11" t="s">
        <v>11</v>
      </c>
      <c r="F11" s="34"/>
      <c r="G11" s="11" t="s">
        <v>19</v>
      </c>
      <c r="H11" s="34"/>
      <c r="I11" s="11" t="s">
        <v>38</v>
      </c>
      <c r="J11" s="11">
        <f>IF(OR(ISBLANK(D11),ISBLANK(F11),ISBLANK(H11)),L10,O10)</f>
      </c>
      <c r="K11" s="13">
        <f>HOUR(N11)</f>
        <v>4</v>
      </c>
      <c r="L11" s="13">
        <f>MINUTE(N11)</f>
        <v>45</v>
      </c>
      <c r="M11" s="13">
        <f>SECOND(N11)</f>
        <v>0</v>
      </c>
      <c r="N11" s="31" t="str">
        <f>TEXT(B11/24,"h:mm:ss")</f>
        <v>4:45:00</v>
      </c>
      <c r="O11" s="14" t="str">
        <f>IF(D11=K11,"Correct","Hours")</f>
        <v>Hours</v>
      </c>
      <c r="P11" s="14" t="str">
        <f>IF(F11=L11,"Correct","Minutes")</f>
        <v>Minutes</v>
      </c>
      <c r="Q11" s="14" t="str">
        <f>IF(H11=M11,"Correct","Seconds")</f>
        <v>Correct</v>
      </c>
      <c r="R11" s="1">
        <f>COUNTIF(J11,"Correct")</f>
        <v>0</v>
      </c>
      <c r="S11" s="1">
        <f>SUM(R11+S9)</f>
        <v>0</v>
      </c>
    </row>
    <row r="12" spans="2:15" ht="24.75" customHeight="1">
      <c r="B12" s="15"/>
      <c r="D12" s="3">
        <f>IF(D13&lt;&gt;"",IF(O13="Correct","ü","û"),"")</f>
      </c>
      <c r="F12" s="3">
        <f>IF(F13&lt;&gt;"",IF(P13="Correct","ü","û"),"")</f>
      </c>
      <c r="G12" s="3"/>
      <c r="H12" s="3">
        <f>IF(H13&lt;&gt;"",IF(Q13="Correct","ü","û"),"")</f>
      </c>
      <c r="I12" s="3"/>
      <c r="L12" s="15">
        <f>IF(AND(ISBLANK(F13),ISBLANK(H13)),"","Complete all boxes")</f>
      </c>
      <c r="O12" s="14" t="str">
        <f>IF(AND(O13="Correct",P13="Correct",Q13="Correct"),"Correct",IF(AND(O13&lt;&gt;"Correct",P13&lt;&gt;"Correct",Q13&lt;&gt;"Correct"),"Try Again",CONCATENATE("Check: ",IF(O13&lt;&gt;"correct",O13,"")," ",IF(P13&lt;&gt;"correct",P13,"")," ",IF(Q13&lt;&gt;"correct",Q13,""))))</f>
        <v>Check: Hours Minutes </v>
      </c>
    </row>
    <row r="13" spans="1:19" ht="18">
      <c r="A13" s="10" t="s">
        <v>7</v>
      </c>
      <c r="B13" s="48">
        <v>8.05</v>
      </c>
      <c r="C13" s="6"/>
      <c r="D13" s="34"/>
      <c r="E13" s="11" t="s">
        <v>11</v>
      </c>
      <c r="F13" s="34"/>
      <c r="G13" s="11" t="s">
        <v>19</v>
      </c>
      <c r="H13" s="34"/>
      <c r="I13" s="11" t="s">
        <v>38</v>
      </c>
      <c r="J13" s="11">
        <f>IF(OR(ISBLANK(D13),ISBLANK(F13),ISBLANK(H13)),L12,O12)</f>
      </c>
      <c r="K13" s="13">
        <f>HOUR(N13)</f>
        <v>8</v>
      </c>
      <c r="L13" s="13">
        <f>MINUTE(N13)</f>
        <v>3</v>
      </c>
      <c r="M13" s="13">
        <f>SECOND(N13)</f>
        <v>0</v>
      </c>
      <c r="N13" s="31" t="str">
        <f>TEXT(B13/24,"h:mm:ss")</f>
        <v>8:03:00</v>
      </c>
      <c r="O13" s="14" t="str">
        <f>IF(D13=K13,"Correct","Hours")</f>
        <v>Hours</v>
      </c>
      <c r="P13" s="14" t="str">
        <f>IF(F13=L13,"Correct","Minutes")</f>
        <v>Minutes</v>
      </c>
      <c r="Q13" s="14" t="str">
        <f>IF(H13=M13,"Correct","Seconds")</f>
        <v>Correct</v>
      </c>
      <c r="R13" s="1">
        <f>COUNTIF(J13,"Correct")</f>
        <v>0</v>
      </c>
      <c r="S13" s="1">
        <f>SUM(R13+S11)</f>
        <v>0</v>
      </c>
    </row>
    <row r="14" spans="2:15" ht="24.75" customHeight="1">
      <c r="B14" s="15"/>
      <c r="D14" s="3">
        <f>IF(D15&lt;&gt;"",IF(O15="Correct","ü","û"),"")</f>
      </c>
      <c r="F14" s="3">
        <f>IF(F15&lt;&gt;"",IF(P15="Correct","ü","û"),"")</f>
      </c>
      <c r="G14" s="3"/>
      <c r="H14" s="3">
        <f>IF(H15&lt;&gt;"",IF(Q15="Correct","ü","û"),"")</f>
      </c>
      <c r="I14" s="3"/>
      <c r="L14" s="15">
        <f>IF(AND(ISBLANK(F15),ISBLANK(H15)),"","Complete all boxes")</f>
      </c>
      <c r="O14" s="14" t="str">
        <f>IF(AND(O15="Correct",P15="Correct",Q15="Correct"),"Correct",IF(AND(O15&lt;&gt;"Correct",P15&lt;&gt;"Correct",Q15&lt;&gt;"Correct"),"Try Again",CONCATENATE("Check: ",IF(O15&lt;&gt;"correct",O15,"")," ",IF(P15&lt;&gt;"correct",P15,"")," ",IF(Q15&lt;&gt;"correct",Q15,""))))</f>
        <v>Check: Hours Minutes </v>
      </c>
    </row>
    <row r="15" spans="1:19" ht="18">
      <c r="A15" s="10" t="s">
        <v>8</v>
      </c>
      <c r="B15" s="48">
        <v>12.45</v>
      </c>
      <c r="C15" s="6"/>
      <c r="D15" s="34"/>
      <c r="E15" s="11" t="s">
        <v>11</v>
      </c>
      <c r="F15" s="34"/>
      <c r="G15" s="11" t="s">
        <v>19</v>
      </c>
      <c r="H15" s="34"/>
      <c r="I15" s="11" t="s">
        <v>38</v>
      </c>
      <c r="J15" s="11">
        <f>IF(OR(ISBLANK(D15),ISBLANK(F15),ISBLANK(H15)),L14,O14)</f>
      </c>
      <c r="K15" s="13">
        <f>HOUR(N15)</f>
        <v>12</v>
      </c>
      <c r="L15" s="13">
        <f>MINUTE(N15)</f>
        <v>27</v>
      </c>
      <c r="M15" s="13">
        <f>SECOND(N15)</f>
        <v>0</v>
      </c>
      <c r="N15" s="31" t="str">
        <f>TEXT(B15/24,"h:mm:ss")</f>
        <v>12:27:00</v>
      </c>
      <c r="O15" s="14" t="str">
        <f>IF(D15=K15,"Correct","Hours")</f>
        <v>Hours</v>
      </c>
      <c r="P15" s="14" t="str">
        <f>IF(F15=L15,"Correct","Minutes")</f>
        <v>Minutes</v>
      </c>
      <c r="Q15" s="14" t="str">
        <f>IF(H15=M15,"Correct","Seconds")</f>
        <v>Correct</v>
      </c>
      <c r="R15" s="1">
        <f>COUNTIF(J15,"Correct")</f>
        <v>0</v>
      </c>
      <c r="S15" s="1">
        <f>SUM(R15+S13)</f>
        <v>0</v>
      </c>
    </row>
    <row r="16" spans="2:15" ht="24.75" customHeight="1">
      <c r="B16" s="15"/>
      <c r="D16" s="3">
        <f>IF(D17&lt;&gt;"",IF(O17="Correct","ü","û"),"")</f>
      </c>
      <c r="F16" s="3">
        <f>IF(F17&lt;&gt;"",IF(P17="Correct","ü","û"),"")</f>
      </c>
      <c r="G16" s="3"/>
      <c r="H16" s="3">
        <f>IF(H17&lt;&gt;"",IF(Q17="Correct","ü","û"),"")</f>
      </c>
      <c r="I16" s="3"/>
      <c r="L16" s="15">
        <f>IF(AND(ISBLANK(F17),ISBLANK(H17)),"","Complete all boxes")</f>
      </c>
      <c r="O16" s="14" t="str">
        <f>IF(AND(O17="Correct",P17="Correct",Q17="Correct"),"Correct",IF(AND(O17&lt;&gt;"Correct",P17&lt;&gt;"Correct",Q17&lt;&gt;"Correct"),"Try Again",CONCATENATE("Check: ",IF(O17&lt;&gt;"correct",O17,"")," ",IF(P17&lt;&gt;"correct",P17,"")," ",IF(Q17&lt;&gt;"correct",Q17,""))))</f>
        <v>Try Again</v>
      </c>
    </row>
    <row r="17" spans="1:19" ht="18">
      <c r="A17" s="10" t="s">
        <v>9</v>
      </c>
      <c r="B17" s="48">
        <v>9.42</v>
      </c>
      <c r="C17" s="6"/>
      <c r="D17" s="34"/>
      <c r="E17" s="11" t="s">
        <v>11</v>
      </c>
      <c r="F17" s="34"/>
      <c r="G17" s="11" t="s">
        <v>19</v>
      </c>
      <c r="H17" s="34"/>
      <c r="I17" s="11" t="s">
        <v>38</v>
      </c>
      <c r="J17" s="11">
        <f>IF(OR(ISBLANK(D17),ISBLANK(F17),ISBLANK(H17)),L16,O16)</f>
      </c>
      <c r="K17" s="13">
        <f>HOUR(N17)</f>
        <v>9</v>
      </c>
      <c r="L17" s="13">
        <f>MINUTE(N17)</f>
        <v>25</v>
      </c>
      <c r="M17" s="13">
        <f>SECOND(N17)</f>
        <v>12</v>
      </c>
      <c r="N17" s="31" t="str">
        <f>TEXT(B17/24,"h:mm:ss")</f>
        <v>9:25:12</v>
      </c>
      <c r="O17" s="14" t="str">
        <f>IF(D17=K17,"Correct","Hours")</f>
        <v>Hours</v>
      </c>
      <c r="P17" s="14" t="str">
        <f>IF(F17=L17,"Correct","Minutes")</f>
        <v>Minutes</v>
      </c>
      <c r="Q17" s="14" t="str">
        <f>IF(H17=M17,"Correct","Seconds")</f>
        <v>Seconds</v>
      </c>
      <c r="R17" s="1">
        <f>COUNTIF(J17,"Correct")</f>
        <v>0</v>
      </c>
      <c r="S17" s="1">
        <f>SUM(R17+S15)</f>
        <v>0</v>
      </c>
    </row>
    <row r="18" spans="2:15" ht="24.75" customHeight="1">
      <c r="B18" s="15"/>
      <c r="D18" s="3">
        <f>IF(D19&lt;&gt;"",IF(O19="Correct","ü","û"),"")</f>
      </c>
      <c r="F18" s="3">
        <f>IF(F19&lt;&gt;"",IF(P19="Correct","ü","û"),"")</f>
      </c>
      <c r="G18" s="3"/>
      <c r="H18" s="3">
        <f>IF(H19&lt;&gt;"",IF(Q19="Correct","ü","û"),"")</f>
      </c>
      <c r="I18" s="3"/>
      <c r="L18" s="15">
        <f>IF(AND(ISBLANK(F19),ISBLANK(H19)),"","Complete all boxes")</f>
      </c>
      <c r="O18" s="14" t="str">
        <f>IF(AND(O19="Correct",P19="Correct",Q19="Correct"),"Correct",IF(AND(O19&lt;&gt;"Correct",P19&lt;&gt;"Correct",Q19&lt;&gt;"Correct"),"Try Again",CONCATENATE("Check: ",IF(O19&lt;&gt;"correct",O19,"")," ",IF(P19&lt;&gt;"correct",P19,"")," ",IF(Q19&lt;&gt;"correct",Q19,""))))</f>
        <v>Try Again</v>
      </c>
    </row>
    <row r="19" spans="1:19" ht="18">
      <c r="A19" s="10" t="s">
        <v>10</v>
      </c>
      <c r="B19" s="48">
        <v>5.58</v>
      </c>
      <c r="C19" s="6"/>
      <c r="D19" s="34"/>
      <c r="E19" s="11" t="s">
        <v>11</v>
      </c>
      <c r="F19" s="34"/>
      <c r="G19" s="11" t="s">
        <v>19</v>
      </c>
      <c r="H19" s="34"/>
      <c r="I19" s="11" t="s">
        <v>38</v>
      </c>
      <c r="J19" s="11">
        <f>IF(OR(ISBLANK(D19),ISBLANK(F19),ISBLANK(H19)),L18,O18)</f>
      </c>
      <c r="K19" s="13">
        <f>HOUR(N19)</f>
        <v>5</v>
      </c>
      <c r="L19" s="13">
        <f>MINUTE(N19)</f>
        <v>34</v>
      </c>
      <c r="M19" s="13">
        <f>SECOND(N19)</f>
        <v>48</v>
      </c>
      <c r="N19" s="31" t="str">
        <f>TEXT(B19/24,"h:mm:ss")</f>
        <v>5:34:48</v>
      </c>
      <c r="O19" s="14" t="str">
        <f>IF(D19=K19,"Correct","Hours")</f>
        <v>Hours</v>
      </c>
      <c r="P19" s="14" t="str">
        <f>IF(F19=L19,"Correct","Minutes")</f>
        <v>Minutes</v>
      </c>
      <c r="Q19" s="14" t="str">
        <f>IF(H19=M19,"Correct","Seconds")</f>
        <v>Seconds</v>
      </c>
      <c r="R19" s="1">
        <f>COUNTIF(J19,"Correct")</f>
        <v>0</v>
      </c>
      <c r="S19" s="1">
        <f>SUM(R19+S17)</f>
        <v>0</v>
      </c>
    </row>
    <row r="20" spans="2:15" ht="24.75" customHeight="1">
      <c r="B20" s="15"/>
      <c r="D20" s="3">
        <f>IF(D21&lt;&gt;"",IF(O21="Correct","ü","û"),"")</f>
      </c>
      <c r="F20" s="3">
        <f>IF(F21&lt;&gt;"",IF(P21="Correct","ü","û"),"")</f>
      </c>
      <c r="G20" s="3"/>
      <c r="H20" s="3">
        <f>IF(H21&lt;&gt;"",IF(Q21="Correct","ü","û"),"")</f>
      </c>
      <c r="I20" s="3"/>
      <c r="L20" s="15">
        <f>IF(AND(ISBLANK(F21),ISBLANK(H21)),"","Complete all boxes")</f>
      </c>
      <c r="O20" s="14" t="str">
        <f>IF(AND(O21="Correct",P21="Correct",Q21="Correct"),"Correct",IF(AND(O21&lt;&gt;"Correct",P21&lt;&gt;"Correct",Q21&lt;&gt;"Correct"),"Try Again",CONCATENATE("Check: ",IF(O21&lt;&gt;"correct",O21,"")," ",IF(P21&lt;&gt;"correct",P21,"")," ",IF(Q21&lt;&gt;"correct",Q21,""))))</f>
        <v>Try Again</v>
      </c>
    </row>
    <row r="21" spans="1:19" ht="18">
      <c r="A21" s="10" t="s">
        <v>11</v>
      </c>
      <c r="B21" s="48">
        <v>11.48</v>
      </c>
      <c r="C21" s="6"/>
      <c r="D21" s="34"/>
      <c r="E21" s="11" t="s">
        <v>11</v>
      </c>
      <c r="F21" s="34"/>
      <c r="G21" s="11" t="s">
        <v>19</v>
      </c>
      <c r="H21" s="34"/>
      <c r="I21" s="11" t="s">
        <v>38</v>
      </c>
      <c r="J21" s="11">
        <f>IF(OR(ISBLANK(D21),ISBLANK(F21),ISBLANK(H21)),L20,O20)</f>
      </c>
      <c r="K21" s="13">
        <f>HOUR(N21)</f>
        <v>11</v>
      </c>
      <c r="L21" s="13">
        <f>MINUTE(N21)</f>
        <v>28</v>
      </c>
      <c r="M21" s="13">
        <f>SECOND(N21)</f>
        <v>48</v>
      </c>
      <c r="N21" s="31" t="str">
        <f>TEXT(B21/24,"h:mm:ss")</f>
        <v>11:28:48</v>
      </c>
      <c r="O21" s="14" t="str">
        <f>IF(D21=K21,"Correct","Hours")</f>
        <v>Hours</v>
      </c>
      <c r="P21" s="14" t="str">
        <f>IF(F21=L21,"Correct","Minutes")</f>
        <v>Minutes</v>
      </c>
      <c r="Q21" s="14" t="str">
        <f>IF(H21=M21,"Correct","Seconds")</f>
        <v>Seconds</v>
      </c>
      <c r="R21" s="1">
        <f>COUNTIF(J21,"Correct")</f>
        <v>0</v>
      </c>
      <c r="S21" s="1">
        <f>SUM(R21+S19)</f>
        <v>0</v>
      </c>
    </row>
  </sheetData>
  <sheetProtection sheet="1" selectLockedCells="1"/>
  <mergeCells count="2">
    <mergeCell ref="T1:U1"/>
    <mergeCell ref="B2:I3"/>
  </mergeCells>
  <conditionalFormatting sqref="T1">
    <cfRule type="cellIs" priority="1" dxfId="1" operator="lessThan" stopIfTrue="1">
      <formula>1</formula>
    </cfRule>
    <cfRule type="cellIs" priority="2" dxfId="0" operator="equal" stopIfTrue="1">
      <formula>1</formula>
    </cfRule>
  </conditionalFormatting>
  <hyperlinks>
    <hyperlink ref="J3" location="'Time on the calculator - Help'!A1" display="i Calculator Help"/>
  </hyperlink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3.00390625" style="10" bestFit="1" customWidth="1"/>
    <col min="2" max="2" width="2.421875" style="10" customWidth="1"/>
    <col min="3" max="3" width="2.7109375" style="10" customWidth="1"/>
    <col min="4" max="4" width="5.140625" style="10" customWidth="1"/>
    <col min="5" max="5" width="4.7109375" style="10" customWidth="1"/>
    <col min="6" max="6" width="8.28125" style="10" customWidth="1"/>
    <col min="7" max="7" width="11.28125" style="1" customWidth="1"/>
    <col min="8" max="9" width="4.7109375" style="1" customWidth="1"/>
    <col min="10" max="10" width="3.8515625" style="74" customWidth="1"/>
    <col min="11" max="12" width="4.7109375" style="1" customWidth="1"/>
    <col min="13" max="13" width="18.8515625" style="1" customWidth="1"/>
    <col min="14" max="15" width="4.7109375" style="1" hidden="1" customWidth="1"/>
    <col min="16" max="16" width="4.28125" style="11" hidden="1" customWidth="1"/>
    <col min="17" max="17" width="3.7109375" style="13" hidden="1" customWidth="1"/>
    <col min="18" max="18" width="8.140625" style="13" hidden="1" customWidth="1"/>
    <col min="19" max="19" width="4.421875" style="13" hidden="1" customWidth="1"/>
    <col min="20" max="20" width="13.8515625" style="13" hidden="1" customWidth="1"/>
    <col min="21" max="21" width="7.7109375" style="13" hidden="1" customWidth="1"/>
    <col min="22" max="23" width="7.7109375" style="14" hidden="1" customWidth="1"/>
    <col min="24" max="24" width="9.140625" style="1" hidden="1" customWidth="1"/>
    <col min="25" max="25" width="9.140625" style="1" customWidth="1"/>
    <col min="26" max="26" width="7.7109375" style="1" customWidth="1"/>
    <col min="27" max="16384" width="9.140625" style="1" customWidth="1"/>
  </cols>
  <sheetData>
    <row r="1" spans="2:16" ht="18">
      <c r="B1" s="28" t="s">
        <v>37</v>
      </c>
      <c r="L1" s="26" t="s">
        <v>23</v>
      </c>
      <c r="M1" s="27">
        <f>X24/COUNTA(A:A)</f>
        <v>0</v>
      </c>
      <c r="P1" s="26"/>
    </row>
    <row r="2" spans="2:19" ht="15.75" customHeight="1">
      <c r="B2" s="67" t="s">
        <v>51</v>
      </c>
      <c r="E2" s="1"/>
      <c r="H2" s="66"/>
      <c r="I2" s="91" t="s">
        <v>74</v>
      </c>
      <c r="J2" s="92"/>
      <c r="K2" s="92"/>
      <c r="L2" s="93"/>
      <c r="M2" s="13"/>
      <c r="N2" s="73" t="s">
        <v>54</v>
      </c>
      <c r="O2" s="73" t="s">
        <v>55</v>
      </c>
      <c r="P2" s="73" t="s">
        <v>56</v>
      </c>
      <c r="Q2" s="73" t="s">
        <v>57</v>
      </c>
      <c r="R2" s="1"/>
      <c r="S2" s="1"/>
    </row>
    <row r="3" spans="2:23" ht="24.75" customHeight="1">
      <c r="B3" s="15" t="s">
        <v>21</v>
      </c>
      <c r="E3" s="1"/>
      <c r="I3" s="3" t="str">
        <f>IF(I4&lt;&gt;"",IF(T4="Correct","ü","û"),"")</f>
        <v>ü</v>
      </c>
      <c r="J3" s="76"/>
      <c r="K3" s="3" t="str">
        <f>IF(K4&lt;&gt;"",IF(U4="Correct","ü","û"),"")</f>
        <v>ü</v>
      </c>
      <c r="L3" s="3" t="str">
        <f>IF(L4&lt;&gt;"",IF(V4="Correct","ü","û"),"")</f>
        <v>ü</v>
      </c>
      <c r="M3" s="11"/>
      <c r="N3" s="15" t="str">
        <f>IF(AND(ISBLANK(I4),ISBLANK(K4),ISBLANK(L4)),"","Complete all boxes")</f>
        <v>Complete all boxes</v>
      </c>
      <c r="O3" s="15"/>
      <c r="P3" s="13"/>
      <c r="R3" s="12"/>
      <c r="S3" s="12"/>
      <c r="T3" s="14"/>
      <c r="U3" s="14"/>
      <c r="W3" s="1"/>
    </row>
    <row r="4" spans="2:23" ht="15.75">
      <c r="B4" s="69">
        <f>HOUR(S4)</f>
        <v>2</v>
      </c>
      <c r="C4" s="69" t="s">
        <v>11</v>
      </c>
      <c r="D4" s="69">
        <f>MINUTE(S4)</f>
        <v>50</v>
      </c>
      <c r="E4" s="69" t="s">
        <v>19</v>
      </c>
      <c r="F4" s="70" t="s">
        <v>52</v>
      </c>
      <c r="G4" s="68">
        <v>0.3576388888888889</v>
      </c>
      <c r="H4" s="68" t="s">
        <v>53</v>
      </c>
      <c r="I4" s="16">
        <v>11</v>
      </c>
      <c r="J4" s="77" t="s">
        <v>0</v>
      </c>
      <c r="K4" s="17">
        <v>25</v>
      </c>
      <c r="L4" s="16" t="s">
        <v>4</v>
      </c>
      <c r="M4" s="11" t="str">
        <f>IF(OR(ISBLANK(I4),ISBLANK(K4),ISBLANK(L4)),N3,IF(AND(T4="Correct",U4="Correct",V4="Correct"),"Correct",IF(AND(T4="Correct",U4&lt;&gt;"Correct",V4&lt;&gt;"Correct"),CONCATENATE("Check: ",U4," &amp; ",V4),IF(AND(T4&lt;&gt;"Correct",U4="Correct",V4&lt;&gt;"Correct"),CONCATENATE("Check: ",T4," &amp; ",V4),IF(AND(T4="Correct",U4="Correct",V4&lt;&gt;"Correct"),CONCATENATE("Check: ",V4),IF(AND(T4="Correct",U4&lt;&gt;"Correct",V4="Correct"),CONCATENATE("Check: ",U4),IF(AND(T4&lt;&gt;"Correct",U4="Correct",V4="Correct"),CONCATENATE("Check: ",T4),"Complete all boxes")))))))</f>
        <v>Correct</v>
      </c>
      <c r="N4" s="13">
        <f>HOUR(R4)</f>
        <v>11</v>
      </c>
      <c r="O4" s="13">
        <f>IF(N4=0,12,IF(N4&gt;12,N4-12,N4))</f>
        <v>11</v>
      </c>
      <c r="P4" s="13">
        <f>MINUTE(R4)</f>
        <v>25</v>
      </c>
      <c r="Q4" s="13" t="str">
        <f>IF(N4&gt;12,"pm","am")</f>
        <v>am</v>
      </c>
      <c r="R4" s="72">
        <f>IF(F4="after",G4+S4,G4-S4)</f>
        <v>0.4756944444444445</v>
      </c>
      <c r="S4" s="71">
        <v>0.11805555555555557</v>
      </c>
      <c r="T4" s="14" t="str">
        <f>IF(I4=O4,"Correct","Hours")</f>
        <v>Correct</v>
      </c>
      <c r="U4" s="14" t="str">
        <f>IF(AND(K4&lt;&gt;"",K4=P4),"Correct","Minutes")</f>
        <v>Correct</v>
      </c>
      <c r="V4" s="14" t="str">
        <f>IF(L4=Q4,"Correct","am/pm")</f>
        <v>Correct</v>
      </c>
      <c r="W4" s="1"/>
    </row>
    <row r="5" spans="2:23" ht="24.75" customHeight="1">
      <c r="B5" s="15"/>
      <c r="E5" s="1"/>
      <c r="I5" s="3">
        <f>IF(I6&lt;&gt;"",IF(T6="Correct","ü","û"),"")</f>
      </c>
      <c r="J5" s="76"/>
      <c r="K5" s="3">
        <f>IF(K6&lt;&gt;"",IF(U6="Correct","ü","û"),"")</f>
      </c>
      <c r="L5" s="3">
        <f>IF(L6&lt;&gt;"",IF(V6="Correct","ü","û"),"")</f>
      </c>
      <c r="M5" s="11"/>
      <c r="N5" s="15">
        <f>IF(AND(ISBLANK(I6),ISBLANK(K6),ISBLANK(L6)),"","Complete all boxes")</f>
      </c>
      <c r="O5" s="15"/>
      <c r="P5" s="13"/>
      <c r="R5" s="12"/>
      <c r="S5" s="12"/>
      <c r="T5" s="14"/>
      <c r="U5" s="14"/>
      <c r="W5" s="1"/>
    </row>
    <row r="6" spans="1:24" ht="15.75">
      <c r="A6" s="10" t="s">
        <v>2</v>
      </c>
      <c r="B6" s="69">
        <f>HOUR(S6)</f>
        <v>4</v>
      </c>
      <c r="C6" s="69" t="s">
        <v>11</v>
      </c>
      <c r="D6" s="69">
        <f>MINUTE(S6)</f>
        <v>25</v>
      </c>
      <c r="E6" s="69" t="s">
        <v>19</v>
      </c>
      <c r="F6" s="70" t="s">
        <v>52</v>
      </c>
      <c r="G6" s="68">
        <v>0.4861111111111111</v>
      </c>
      <c r="H6" s="68" t="s">
        <v>53</v>
      </c>
      <c r="I6" s="18"/>
      <c r="J6" s="77" t="s">
        <v>0</v>
      </c>
      <c r="K6" s="19"/>
      <c r="L6" s="18"/>
      <c r="M6" s="11">
        <f>IF(OR(ISBLANK(I6),ISBLANK(K6),ISBLANK(L6)),N5,IF(AND(T6="Correct",U6="Correct",V6="Correct"),"Correct",IF(AND(T6="Correct",U6&lt;&gt;"Correct",V6&lt;&gt;"Correct"),CONCATENATE("Check: ",U6," &amp; ",V6),IF(AND(T6&lt;&gt;"Correct",U6="Correct",V6&lt;&gt;"Correct"),CONCATENATE("Check: ",T6," &amp; ",V6),IF(AND(T6="Correct",U6="Correct",V6&lt;&gt;"Correct"),CONCATENATE("Check: ",V6),IF(AND(T6="Correct",U6&lt;&gt;"Correct",V6="Correct"),CONCATENATE("Check: ",U6),IF(AND(T6&lt;&gt;"Correct",U6="Correct",V6="Correct"),CONCATENATE("Check: ",T6),"Complete all boxes")))))))</f>
      </c>
      <c r="N6" s="13">
        <f>HOUR(R6)</f>
        <v>16</v>
      </c>
      <c r="O6" s="13">
        <f>IF(N6=0,12,IF(N6&gt;12,N6-12,N6))</f>
        <v>4</v>
      </c>
      <c r="P6" s="13">
        <f>MINUTE(R6)</f>
        <v>5</v>
      </c>
      <c r="Q6" s="13" t="str">
        <f>IF(N6&gt;12,"pm","am")</f>
        <v>pm</v>
      </c>
      <c r="R6" s="72">
        <f>IF(F6="after",G6+S6,G6-S6)</f>
        <v>0.6701388888888888</v>
      </c>
      <c r="S6" s="71">
        <v>0.1840277777777778</v>
      </c>
      <c r="T6" s="14" t="str">
        <f>IF(I6=O6,"Correct","Hours")</f>
        <v>Hours</v>
      </c>
      <c r="U6" s="14" t="str">
        <f>IF(AND(K6&lt;&gt;"",K6=P6),"Correct","Minutes")</f>
        <v>Minutes</v>
      </c>
      <c r="V6" s="14" t="str">
        <f>IF(L6=Q6,"Correct","am/pm")</f>
        <v>am/pm</v>
      </c>
      <c r="W6" s="1">
        <f>COUNTIF(M6,"Correct")</f>
        <v>0</v>
      </c>
      <c r="X6" s="1">
        <f>W6</f>
        <v>0</v>
      </c>
    </row>
    <row r="7" spans="2:23" ht="24.75" customHeight="1">
      <c r="B7" s="15"/>
      <c r="E7" s="1"/>
      <c r="I7" s="3">
        <f>IF(I8&lt;&gt;"",IF(T8="Correct","ü","û"),"")</f>
      </c>
      <c r="J7" s="76"/>
      <c r="K7" s="3">
        <f>IF(K8&lt;&gt;"",IF(U8="Correct","ü","û"),"")</f>
      </c>
      <c r="L7" s="3">
        <f>IF(L8&lt;&gt;"",IF(V8="Correct","ü","û"),"")</f>
      </c>
      <c r="M7" s="11"/>
      <c r="N7" s="15">
        <f>IF(AND(ISBLANK(I8),ISBLANK(K8),ISBLANK(L8)),"","Complete all boxes")</f>
      </c>
      <c r="O7" s="15"/>
      <c r="P7" s="13"/>
      <c r="R7" s="12"/>
      <c r="S7" s="12"/>
      <c r="T7" s="14"/>
      <c r="U7" s="14"/>
      <c r="W7" s="1"/>
    </row>
    <row r="8" spans="1:24" ht="15.75">
      <c r="A8" s="10" t="s">
        <v>3</v>
      </c>
      <c r="B8" s="69">
        <f>HOUR(S8)</f>
        <v>4</v>
      </c>
      <c r="C8" s="69" t="s">
        <v>11</v>
      </c>
      <c r="D8" s="69">
        <f>MINUTE(S8)</f>
        <v>25</v>
      </c>
      <c r="E8" s="69" t="s">
        <v>19</v>
      </c>
      <c r="F8" s="70" t="s">
        <v>65</v>
      </c>
      <c r="G8" s="68">
        <v>0.7604166666666666</v>
      </c>
      <c r="H8" s="68" t="s">
        <v>53</v>
      </c>
      <c r="I8" s="18"/>
      <c r="J8" s="77" t="s">
        <v>0</v>
      </c>
      <c r="K8" s="19"/>
      <c r="L8" s="18"/>
      <c r="M8" s="11">
        <f>IF(OR(ISBLANK(I8),ISBLANK(K8),ISBLANK(L8)),N7,IF(AND(T8="Correct",U8="Correct",V8="Correct"),"Correct",IF(AND(T8="Correct",U8&lt;&gt;"Correct",V8&lt;&gt;"Correct"),CONCATENATE("Check: ",U8," &amp; ",V8),IF(AND(T8&lt;&gt;"Correct",U8="Correct",V8&lt;&gt;"Correct"),CONCATENATE("Check: ",T8," &amp; ",V8),IF(AND(T8="Correct",U8="Correct",V8&lt;&gt;"Correct"),CONCATENATE("Check: ",V8),IF(AND(T8="Correct",U8&lt;&gt;"Correct",V8="Correct"),CONCATENATE("Check: ",U8),IF(AND(T8&lt;&gt;"Correct",U8="Correct",V8="Correct"),CONCATENATE("Check: ",T8),"Complete all boxes")))))))</f>
      </c>
      <c r="N8" s="13">
        <f>HOUR(R8)</f>
        <v>13</v>
      </c>
      <c r="O8" s="13">
        <f>IF(N8=0,12,IF(N8&gt;12,N8-12,N8))</f>
        <v>1</v>
      </c>
      <c r="P8" s="13">
        <f>MINUTE(R8)</f>
        <v>50</v>
      </c>
      <c r="Q8" s="13" t="str">
        <f>IF(N8&gt;12,"pm","am")</f>
        <v>pm</v>
      </c>
      <c r="R8" s="72">
        <f>IF(F8="after",G8+S8,G8-S8)</f>
        <v>0.5763888888888888</v>
      </c>
      <c r="S8" s="71">
        <v>0.1840277777777778</v>
      </c>
      <c r="T8" s="14" t="str">
        <f>IF(I8=O8,"Correct","Hours")</f>
        <v>Hours</v>
      </c>
      <c r="U8" s="14" t="str">
        <f>IF(AND(K8&lt;&gt;"",K8=P8),"Correct","Minutes")</f>
        <v>Minutes</v>
      </c>
      <c r="V8" s="14" t="str">
        <f>IF(L8=Q8,"Correct","am/pm")</f>
        <v>am/pm</v>
      </c>
      <c r="W8" s="1">
        <f>COUNTIF(M8,"Correct")</f>
        <v>0</v>
      </c>
      <c r="X8" s="1">
        <f>SUM(W8+X6)</f>
        <v>0</v>
      </c>
    </row>
    <row r="9" spans="2:23" ht="24.75" customHeight="1">
      <c r="B9" s="15"/>
      <c r="E9" s="1"/>
      <c r="I9" s="3">
        <f>IF(I10&lt;&gt;"",IF(T10="Correct","ü","û"),"")</f>
      </c>
      <c r="J9" s="76"/>
      <c r="K9" s="3">
        <f>IF(K10&lt;&gt;"",IF(U10="Correct","ü","û"),"")</f>
      </c>
      <c r="L9" s="3">
        <f>IF(L10&lt;&gt;"",IF(V10="Correct","ü","û"),"")</f>
      </c>
      <c r="M9" s="11"/>
      <c r="N9" s="15">
        <f>IF(AND(ISBLANK(I10),ISBLANK(K10),ISBLANK(L10)),"","Complete all boxes")</f>
      </c>
      <c r="O9" s="15"/>
      <c r="P9" s="13"/>
      <c r="R9" s="12"/>
      <c r="S9" s="12"/>
      <c r="T9" s="14"/>
      <c r="U9" s="14"/>
      <c r="W9" s="1"/>
    </row>
    <row r="10" spans="1:24" ht="15.75">
      <c r="A10" s="10" t="s">
        <v>6</v>
      </c>
      <c r="B10" s="69">
        <f>HOUR(S10)</f>
        <v>4</v>
      </c>
      <c r="C10" s="69" t="s">
        <v>11</v>
      </c>
      <c r="D10" s="69">
        <f>MINUTE(S10)</f>
        <v>25</v>
      </c>
      <c r="E10" s="69" t="s">
        <v>19</v>
      </c>
      <c r="F10" s="70" t="s">
        <v>65</v>
      </c>
      <c r="G10" s="68">
        <v>0.6479166666666667</v>
      </c>
      <c r="H10" s="68" t="s">
        <v>53</v>
      </c>
      <c r="I10" s="18"/>
      <c r="J10" s="77" t="s">
        <v>0</v>
      </c>
      <c r="K10" s="19"/>
      <c r="L10" s="18"/>
      <c r="M10" s="11">
        <f>IF(OR(ISBLANK(I10),ISBLANK(K10),ISBLANK(L10)),N9,IF(AND(T10="Correct",U10="Correct",V10="Correct"),"Correct",IF(AND(T10="Correct",U10&lt;&gt;"Correct",V10&lt;&gt;"Correct"),CONCATENATE("Check: ",U10," &amp; ",V10),IF(AND(T10&lt;&gt;"Correct",U10="Correct",V10&lt;&gt;"Correct"),CONCATENATE("Check: ",T10," &amp; ",V10),IF(AND(T10="Correct",U10="Correct",V10&lt;&gt;"Correct"),CONCATENATE("Check: ",V10),IF(AND(T10="Correct",U10&lt;&gt;"Correct",V10="Correct"),CONCATENATE("Check: ",U10),IF(AND(T10&lt;&gt;"Correct",U10="Correct",V10="Correct"),CONCATENATE("Check: ",T10),"Complete all boxes")))))))</f>
      </c>
      <c r="N10" s="13">
        <f>HOUR(R10)</f>
        <v>11</v>
      </c>
      <c r="O10" s="13">
        <f>IF(N10=0,12,IF(N10&gt;12,N10-12,N10))</f>
        <v>11</v>
      </c>
      <c r="P10" s="13">
        <f>MINUTE(R10)</f>
        <v>8</v>
      </c>
      <c r="Q10" s="13" t="str">
        <f>IF(N10&gt;12,"pm","am")</f>
        <v>am</v>
      </c>
      <c r="R10" s="72">
        <f>IF(F10="after",G10+S10,G10-S10)</f>
        <v>0.4638888888888889</v>
      </c>
      <c r="S10" s="71">
        <v>0.1840277777777778</v>
      </c>
      <c r="T10" s="14" t="str">
        <f>IF(I10=O10,"Correct","Hours")</f>
        <v>Hours</v>
      </c>
      <c r="U10" s="14" t="str">
        <f>IF(AND(K10&lt;&gt;"",K10=P10),"Correct","Minutes")</f>
        <v>Minutes</v>
      </c>
      <c r="V10" s="14" t="str">
        <f>IF(L10=Q10,"Correct","am/pm")</f>
        <v>am/pm</v>
      </c>
      <c r="W10" s="1">
        <f>COUNTIF(M10,"Correct")</f>
        <v>0</v>
      </c>
      <c r="X10" s="1">
        <f>SUM(W10+X8)</f>
        <v>0</v>
      </c>
    </row>
    <row r="11" spans="2:23" ht="24.75" customHeight="1">
      <c r="B11" s="15"/>
      <c r="E11" s="1"/>
      <c r="I11" s="3">
        <f>IF(I12&lt;&gt;"",IF(T12="Correct","ü","û"),"")</f>
      </c>
      <c r="J11" s="76"/>
      <c r="K11" s="3">
        <f>IF(K12&lt;&gt;"",IF(U12="Correct","ü","û"),"")</f>
      </c>
      <c r="L11" s="3">
        <f>IF(L12&lt;&gt;"",IF(V12="Correct","ü","û"),"")</f>
      </c>
      <c r="M11" s="11"/>
      <c r="N11" s="15">
        <f>IF(AND(ISBLANK(I12),ISBLANK(K12),ISBLANK(L12)),"","Complete all boxes")</f>
      </c>
      <c r="O11" s="15"/>
      <c r="P11" s="13"/>
      <c r="R11" s="12"/>
      <c r="S11" s="12"/>
      <c r="T11" s="14"/>
      <c r="U11" s="14"/>
      <c r="W11" s="1"/>
    </row>
    <row r="12" spans="1:24" ht="15.75">
      <c r="A12" s="10" t="s">
        <v>7</v>
      </c>
      <c r="B12" s="69">
        <f>HOUR(S12)</f>
        <v>4</v>
      </c>
      <c r="C12" s="69" t="s">
        <v>11</v>
      </c>
      <c r="D12" s="69">
        <f>MINUTE(S12)</f>
        <v>25</v>
      </c>
      <c r="E12" s="69" t="s">
        <v>19</v>
      </c>
      <c r="F12" s="70" t="s">
        <v>52</v>
      </c>
      <c r="G12" s="68">
        <v>0.8</v>
      </c>
      <c r="H12" s="68" t="s">
        <v>53</v>
      </c>
      <c r="I12" s="18"/>
      <c r="J12" s="77" t="s">
        <v>0</v>
      </c>
      <c r="K12" s="19"/>
      <c r="L12" s="18"/>
      <c r="M12" s="11">
        <f>IF(OR(ISBLANK(I12),ISBLANK(K12),ISBLANK(L12)),N11,IF(AND(T12="Correct",U12="Correct",V12="Correct"),"Correct",IF(AND(T12="Correct",U12&lt;&gt;"Correct",V12&lt;&gt;"Correct"),CONCATENATE("Check: ",U12," &amp; ",V12),IF(AND(T12&lt;&gt;"Correct",U12="Correct",V12&lt;&gt;"Correct"),CONCATENATE("Check: ",T12," &amp; ",V12),IF(AND(T12="Correct",U12="Correct",V12&lt;&gt;"Correct"),CONCATENATE("Check: ",V12),IF(AND(T12="Correct",U12&lt;&gt;"Correct",V12="Correct"),CONCATENATE("Check: ",U12),IF(AND(T12&lt;&gt;"Correct",U12="Correct",V12="Correct"),CONCATENATE("Check: ",T12),"Complete all boxes")))))))</f>
      </c>
      <c r="N12" s="13">
        <f>HOUR(R12)</f>
        <v>23</v>
      </c>
      <c r="O12" s="13">
        <f>IF(N12=0,12,IF(N12&gt;12,N12-12,N12))</f>
        <v>11</v>
      </c>
      <c r="P12" s="13">
        <f>MINUTE(R12)</f>
        <v>37</v>
      </c>
      <c r="Q12" s="13" t="str">
        <f>IF(N12&gt;12,"pm","am")</f>
        <v>pm</v>
      </c>
      <c r="R12" s="72">
        <f>IF(F12="after",G12+S12,G12-S12)</f>
        <v>0.9840277777777778</v>
      </c>
      <c r="S12" s="71">
        <v>0.1840277777777778</v>
      </c>
      <c r="T12" s="14" t="str">
        <f>IF(I12=O12,"Correct","Hours")</f>
        <v>Hours</v>
      </c>
      <c r="U12" s="14" t="str">
        <f>IF(AND(K12&lt;&gt;"",K12=P12),"Correct","Minutes")</f>
        <v>Minutes</v>
      </c>
      <c r="V12" s="14" t="str">
        <f>IF(L12=Q12,"Correct","am/pm")</f>
        <v>am/pm</v>
      </c>
      <c r="W12" s="1">
        <f>COUNTIF(M12,"Correct")</f>
        <v>0</v>
      </c>
      <c r="X12" s="1">
        <f>SUM(W12+X10)</f>
        <v>0</v>
      </c>
    </row>
    <row r="13" spans="2:23" ht="24.75" customHeight="1">
      <c r="B13" s="15"/>
      <c r="E13" s="1"/>
      <c r="I13" s="3">
        <f>IF(I14&lt;&gt;"",IF(T14="Correct","ü","û"),"")</f>
      </c>
      <c r="J13" s="76"/>
      <c r="K13" s="3">
        <f>IF(K14&lt;&gt;"",IF(U14="Correct","ü","û"),"")</f>
      </c>
      <c r="L13" s="3">
        <f>IF(L14&lt;&gt;"",IF(V14="Correct","ü","û"),"")</f>
      </c>
      <c r="M13" s="11"/>
      <c r="N13" s="15">
        <f>IF(AND(ISBLANK(I14),ISBLANK(K14),ISBLANK(L14)),"","Complete all boxes")</f>
      </c>
      <c r="O13" s="15"/>
      <c r="P13" s="13"/>
      <c r="R13" s="12"/>
      <c r="S13" s="12"/>
      <c r="T13" s="14"/>
      <c r="U13" s="14"/>
      <c r="W13" s="1"/>
    </row>
    <row r="14" spans="1:24" ht="15.75">
      <c r="A14" s="10" t="s">
        <v>8</v>
      </c>
      <c r="B14" s="69">
        <f>HOUR(S14)</f>
        <v>4</v>
      </c>
      <c r="C14" s="69" t="s">
        <v>11</v>
      </c>
      <c r="D14" s="69">
        <f>MINUTE(S14)</f>
        <v>25</v>
      </c>
      <c r="E14" s="69" t="s">
        <v>19</v>
      </c>
      <c r="F14" s="70" t="s">
        <v>52</v>
      </c>
      <c r="G14" s="68">
        <v>0.90625</v>
      </c>
      <c r="H14" s="68" t="s">
        <v>53</v>
      </c>
      <c r="I14" s="18"/>
      <c r="J14" s="77" t="s">
        <v>0</v>
      </c>
      <c r="K14" s="19"/>
      <c r="L14" s="18"/>
      <c r="M14" s="11">
        <f>IF(OR(ISBLANK(I14),ISBLANK(K14),ISBLANK(L14)),N13,IF(AND(T14="Correct",U14="Correct",V14="Correct"),"Correct",IF(AND(T14="Correct",U14&lt;&gt;"Correct",V14&lt;&gt;"Correct"),CONCATENATE("Check: ",U14," &amp; ",V14),IF(AND(T14&lt;&gt;"Correct",U14="Correct",V14&lt;&gt;"Correct"),CONCATENATE("Check: ",T14," &amp; ",V14),IF(AND(T14="Correct",U14="Correct",V14&lt;&gt;"Correct"),CONCATENATE("Check: ",V14),IF(AND(T14="Correct",U14&lt;&gt;"Correct",V14="Correct"),CONCATENATE("Check: ",U14),IF(AND(T14&lt;&gt;"Correct",U14="Correct",V14="Correct"),CONCATENATE("Check: ",T14),"Complete all boxes")))))))</f>
      </c>
      <c r="N14" s="13">
        <f>HOUR(R14)</f>
        <v>2</v>
      </c>
      <c r="O14" s="13">
        <f>IF(N14=0,12,IF(N14&gt;12,N14-12,N14))</f>
        <v>2</v>
      </c>
      <c r="P14" s="13">
        <f>MINUTE(R14)</f>
        <v>10</v>
      </c>
      <c r="Q14" s="13" t="str">
        <f>IF(N14&gt;12,"pm","am")</f>
        <v>am</v>
      </c>
      <c r="R14" s="72">
        <f>IF(F14="after",G14+S14,G14-S14)</f>
        <v>1.0902777777777777</v>
      </c>
      <c r="S14" s="71">
        <v>0.1840277777777778</v>
      </c>
      <c r="T14" s="14" t="str">
        <f>IF(I14=O14,"Correct","Hours")</f>
        <v>Hours</v>
      </c>
      <c r="U14" s="14" t="str">
        <f>IF(AND(K14&lt;&gt;"",K14=P14),"Correct","Minutes")</f>
        <v>Minutes</v>
      </c>
      <c r="V14" s="14" t="str">
        <f>IF(L14=Q14,"Correct","am/pm")</f>
        <v>am/pm</v>
      </c>
      <c r="W14" s="1">
        <f>COUNTIF(M14,"Correct")</f>
        <v>0</v>
      </c>
      <c r="X14" s="1">
        <f>SUM(W14+X12)</f>
        <v>0</v>
      </c>
    </row>
    <row r="15" spans="2:23" ht="24.75" customHeight="1">
      <c r="B15" s="15"/>
      <c r="E15" s="1"/>
      <c r="I15" s="3">
        <f>IF(I16&lt;&gt;"",IF(T16="Correct","ü","û"),"")</f>
      </c>
      <c r="J15" s="76"/>
      <c r="K15" s="3">
        <f>IF(K16&lt;&gt;"",IF(U16="Correct","ü","û"),"")</f>
      </c>
      <c r="L15" s="3">
        <f>IF(L16&lt;&gt;"",IF(V16="Correct","ü","û"),"")</f>
      </c>
      <c r="M15" s="11"/>
      <c r="N15" s="15">
        <f>IF(AND(ISBLANK(I16),ISBLANK(K16),ISBLANK(L16)),"","Complete all boxes")</f>
      </c>
      <c r="O15" s="15"/>
      <c r="P15" s="13"/>
      <c r="R15" s="12"/>
      <c r="S15" s="12"/>
      <c r="T15" s="14"/>
      <c r="U15" s="14"/>
      <c r="W15" s="1"/>
    </row>
    <row r="16" spans="1:24" ht="15.75">
      <c r="A16" s="10" t="s">
        <v>9</v>
      </c>
      <c r="B16" s="69">
        <f>HOUR(S16)</f>
        <v>4</v>
      </c>
      <c r="C16" s="69" t="s">
        <v>11</v>
      </c>
      <c r="D16" s="69">
        <f>MINUTE(S16)</f>
        <v>25</v>
      </c>
      <c r="E16" s="69" t="s">
        <v>19</v>
      </c>
      <c r="F16" s="70" t="s">
        <v>65</v>
      </c>
      <c r="G16" s="68">
        <v>0.8333333333333334</v>
      </c>
      <c r="H16" s="68" t="s">
        <v>53</v>
      </c>
      <c r="I16" s="18"/>
      <c r="J16" s="77" t="s">
        <v>0</v>
      </c>
      <c r="K16" s="19"/>
      <c r="L16" s="18"/>
      <c r="M16" s="11">
        <f>IF(OR(ISBLANK(I16),ISBLANK(K16),ISBLANK(L16)),N15,IF(AND(T16="Correct",U16="Correct",V16="Correct"),"Correct",IF(AND(T16="Correct",U16&lt;&gt;"Correct",V16&lt;&gt;"Correct"),CONCATENATE("Check: ",U16," &amp; ",V16),IF(AND(T16&lt;&gt;"Correct",U16="Correct",V16&lt;&gt;"Correct"),CONCATENATE("Check: ",T16," &amp; ",V16),IF(AND(T16="Correct",U16="Correct",V16&lt;&gt;"Correct"),CONCATENATE("Check: ",V16),IF(AND(T16="Correct",U16&lt;&gt;"Correct",V16="Correct"),CONCATENATE("Check: ",U16),IF(AND(T16&lt;&gt;"Correct",U16="Correct",V16="Correct"),CONCATENATE("Check: ",T16),"Complete all boxes")))))))</f>
      </c>
      <c r="N16" s="13">
        <f>HOUR(R16)</f>
        <v>15</v>
      </c>
      <c r="O16" s="13">
        <f>IF(N16=0,12,IF(N16&gt;12,N16-12,N16))</f>
        <v>3</v>
      </c>
      <c r="P16" s="13">
        <f>MINUTE(R16)</f>
        <v>35</v>
      </c>
      <c r="Q16" s="13" t="str">
        <f>IF(N16&gt;12,"pm","am")</f>
        <v>pm</v>
      </c>
      <c r="R16" s="72">
        <f>IF(F16="after",G16+S16,G16-S16)</f>
        <v>0.6493055555555556</v>
      </c>
      <c r="S16" s="71">
        <v>0.1840277777777778</v>
      </c>
      <c r="T16" s="14" t="str">
        <f>IF(I16=O16,"Correct","Hours")</f>
        <v>Hours</v>
      </c>
      <c r="U16" s="14" t="str">
        <f>IF(AND(K16&lt;&gt;"",K16=P16),"Correct","Minutes")</f>
        <v>Minutes</v>
      </c>
      <c r="V16" s="14" t="str">
        <f>IF(L16=Q16,"Correct","am/pm")</f>
        <v>am/pm</v>
      </c>
      <c r="W16" s="1">
        <f>COUNTIF(M16,"Correct")</f>
        <v>0</v>
      </c>
      <c r="X16" s="1">
        <f>SUM(W16+X14)</f>
        <v>0</v>
      </c>
    </row>
    <row r="17" spans="2:23" ht="24.75" customHeight="1">
      <c r="B17" s="15"/>
      <c r="E17" s="1"/>
      <c r="I17" s="3">
        <f>IF(I18&lt;&gt;"",IF(T18="Correct","ü","û"),"")</f>
      </c>
      <c r="J17" s="76"/>
      <c r="K17" s="3">
        <f>IF(K18&lt;&gt;"",IF(U18="Correct","ü","û"),"")</f>
      </c>
      <c r="L17" s="3">
        <f>IF(L18&lt;&gt;"",IF(V18="Correct","ü","û"),"")</f>
      </c>
      <c r="M17" s="11"/>
      <c r="N17" s="15">
        <f>IF(AND(ISBLANK(I18),ISBLANK(K18),ISBLANK(L18)),"","Complete all boxes")</f>
      </c>
      <c r="O17" s="15"/>
      <c r="P17" s="13"/>
      <c r="R17" s="12"/>
      <c r="S17" s="12"/>
      <c r="T17" s="14"/>
      <c r="U17" s="14"/>
      <c r="W17" s="1"/>
    </row>
    <row r="18" spans="1:24" ht="15.75">
      <c r="A18" s="10" t="s">
        <v>10</v>
      </c>
      <c r="B18" s="69"/>
      <c r="C18" s="69"/>
      <c r="D18" s="69">
        <v>105</v>
      </c>
      <c r="E18" s="69" t="s">
        <v>19</v>
      </c>
      <c r="F18" s="70" t="s">
        <v>52</v>
      </c>
      <c r="G18" s="68">
        <v>0.3993055555555556</v>
      </c>
      <c r="H18" s="68" t="s">
        <v>53</v>
      </c>
      <c r="I18" s="18"/>
      <c r="J18" s="77" t="s">
        <v>0</v>
      </c>
      <c r="K18" s="19"/>
      <c r="L18" s="18"/>
      <c r="M18" s="11">
        <f>IF(OR(ISBLANK(I18),ISBLANK(K18),ISBLANK(L18)),N17,IF(AND(T18="Correct",U18="Correct",V18="Correct"),"Correct",IF(AND(T18="Correct",U18&lt;&gt;"Correct",V18&lt;&gt;"Correct"),CONCATENATE("Check: ",U18," &amp; ",V18),IF(AND(T18&lt;&gt;"Correct",U18="Correct",V18&lt;&gt;"Correct"),CONCATENATE("Check: ",T18," &amp; ",V18),IF(AND(T18="Correct",U18="Correct",V18&lt;&gt;"Correct"),CONCATENATE("Check: ",V18),IF(AND(T18="Correct",U18&lt;&gt;"Correct",V18="Correct"),CONCATENATE("Check: ",U18),IF(AND(T18&lt;&gt;"Correct",U18="Correct",V18="Correct"),CONCATENATE("Check: ",T18),"Complete all boxes")))))))</f>
      </c>
      <c r="N18" s="13">
        <f>HOUR(R18)</f>
        <v>11</v>
      </c>
      <c r="O18" s="13">
        <f>IF(N18=0,12,IF(N18&gt;12,N18-12,N18))</f>
        <v>11</v>
      </c>
      <c r="P18" s="13">
        <f>MINUTE(R18)</f>
        <v>20</v>
      </c>
      <c r="Q18" s="13" t="str">
        <f>IF(N18&gt;12,"pm","am")</f>
        <v>am</v>
      </c>
      <c r="R18" s="72">
        <f>IF(F18="after",G18+S18,G18-S18)</f>
        <v>0.47222222222222227</v>
      </c>
      <c r="S18" s="81" t="str">
        <f>TEXT(D18/1440,"h:mm")</f>
        <v>1:45</v>
      </c>
      <c r="T18" s="14" t="str">
        <f>IF(I18=O18,"Correct","Hours")</f>
        <v>Hours</v>
      </c>
      <c r="U18" s="14" t="str">
        <f>IF(AND(K18&lt;&gt;"",K18=P18),"Correct","Minutes")</f>
        <v>Minutes</v>
      </c>
      <c r="V18" s="14" t="str">
        <f>IF(L18=Q18,"Correct","am/pm")</f>
        <v>am/pm</v>
      </c>
      <c r="W18" s="1">
        <f>COUNTIF(M18,"Correct")</f>
        <v>0</v>
      </c>
      <c r="X18" s="1">
        <f>SUM(W18+X16)</f>
        <v>0</v>
      </c>
    </row>
    <row r="19" spans="2:23" ht="24.75" customHeight="1">
      <c r="B19" s="15"/>
      <c r="E19" s="1"/>
      <c r="I19" s="3">
        <f>IF(I20&lt;&gt;"",IF(T20="Correct","ü","û"),"")</f>
      </c>
      <c r="J19" s="76"/>
      <c r="K19" s="3">
        <f>IF(K20&lt;&gt;"",IF(U20="Correct","ü","û"),"")</f>
      </c>
      <c r="L19" s="3">
        <f>IF(L20&lt;&gt;"",IF(V20="Correct","ü","û"),"")</f>
      </c>
      <c r="M19" s="11"/>
      <c r="N19" s="15">
        <f>IF(AND(ISBLANK(I20),ISBLANK(K20),ISBLANK(L20)),"","Complete all boxes")</f>
      </c>
      <c r="O19" s="15"/>
      <c r="P19" s="13"/>
      <c r="R19" s="12"/>
      <c r="S19" s="12"/>
      <c r="T19" s="14"/>
      <c r="U19" s="14"/>
      <c r="W19" s="1"/>
    </row>
    <row r="20" spans="1:24" ht="15.75">
      <c r="A20" s="10" t="s">
        <v>11</v>
      </c>
      <c r="B20" s="69">
        <f>HOUR(S20)</f>
        <v>5</v>
      </c>
      <c r="C20" s="69" t="s">
        <v>11</v>
      </c>
      <c r="D20" s="69">
        <f>MINUTE(S20)</f>
        <v>20</v>
      </c>
      <c r="E20" s="69" t="s">
        <v>19</v>
      </c>
      <c r="F20" s="70" t="s">
        <v>65</v>
      </c>
      <c r="G20" s="68">
        <v>0.5472222222222222</v>
      </c>
      <c r="H20" s="68" t="s">
        <v>53</v>
      </c>
      <c r="I20" s="18"/>
      <c r="J20" s="77" t="s">
        <v>0</v>
      </c>
      <c r="K20" s="19"/>
      <c r="L20" s="18"/>
      <c r="M20" s="11">
        <f>IF(OR(ISBLANK(I20),ISBLANK(K20),ISBLANK(L20)),N19,IF(AND(T20="Correct",U20="Correct",V20="Correct"),"Correct",IF(AND(T20="Correct",U20&lt;&gt;"Correct",V20&lt;&gt;"Correct"),CONCATENATE("Check: ",U20," &amp; ",V20),IF(AND(T20&lt;&gt;"Correct",U20="Correct",V20&lt;&gt;"Correct"),CONCATENATE("Check: ",T20," &amp; ",V20),IF(AND(T20="Correct",U20="Correct",V20&lt;&gt;"Correct"),CONCATENATE("Check: ",V20),IF(AND(T20="Correct",U20&lt;&gt;"Correct",V20="Correct"),CONCATENATE("Check: ",U20),IF(AND(T20&lt;&gt;"Correct",U20="Correct",V20="Correct"),CONCATENATE("Check: ",T20),"Complete all boxes")))))))</f>
      </c>
      <c r="N20" s="13">
        <f>HOUR(R20)</f>
        <v>7</v>
      </c>
      <c r="O20" s="13">
        <f>IF(N20=0,12,IF(N20&gt;12,N20-12,N20))</f>
        <v>7</v>
      </c>
      <c r="P20" s="13">
        <f>MINUTE(R20)</f>
        <v>48</v>
      </c>
      <c r="Q20" s="13" t="str">
        <f>IF(N20&gt;12,"pm","am")</f>
        <v>am</v>
      </c>
      <c r="R20" s="72">
        <f>IF(F20="after",G20+S20,G20-S20)</f>
        <v>0.32499999999999996</v>
      </c>
      <c r="S20" s="71">
        <v>0.2222222222222222</v>
      </c>
      <c r="T20" s="14" t="str">
        <f>IF(I20=O20,"Correct","Hours")</f>
        <v>Hours</v>
      </c>
      <c r="U20" s="14" t="str">
        <f>IF(AND(K20&lt;&gt;"",K20=P20),"Correct","Minutes")</f>
        <v>Minutes</v>
      </c>
      <c r="V20" s="14" t="str">
        <f>IF(L20=Q20,"Correct","am/pm")</f>
        <v>am/pm</v>
      </c>
      <c r="W20" s="1">
        <f>COUNTIF(M20,"Correct")</f>
        <v>0</v>
      </c>
      <c r="X20" s="1">
        <f>SUM(W20+X18)</f>
        <v>0</v>
      </c>
    </row>
    <row r="21" spans="2:23" ht="24.75" customHeight="1">
      <c r="B21" s="15"/>
      <c r="E21" s="1"/>
      <c r="I21" s="3">
        <f>IF(I22&lt;&gt;"",IF(T22="Correct","ü","û"),"")</f>
      </c>
      <c r="J21" s="76"/>
      <c r="K21" s="3">
        <f>IF(K22&lt;&gt;"",IF(U22="Correct","ü","û"),"")</f>
      </c>
      <c r="L21" s="3">
        <f>IF(L22&lt;&gt;"",IF(V22="Correct","ü","û"),"")</f>
      </c>
      <c r="M21" s="11"/>
      <c r="N21" s="15">
        <f>IF(AND(ISBLANK(I22),ISBLANK(K22),ISBLANK(L22)),"","Complete all boxes")</f>
      </c>
      <c r="O21" s="15"/>
      <c r="P21" s="13"/>
      <c r="R21" s="12"/>
      <c r="S21" s="12"/>
      <c r="T21" s="14"/>
      <c r="U21" s="14"/>
      <c r="W21" s="1"/>
    </row>
    <row r="22" spans="1:24" ht="15.75">
      <c r="A22" s="10" t="s">
        <v>12</v>
      </c>
      <c r="B22" s="69">
        <f>HOUR(S22)</f>
        <v>1</v>
      </c>
      <c r="C22" s="69" t="s">
        <v>11</v>
      </c>
      <c r="D22" s="69">
        <f>MINUTE(S22)</f>
        <v>37</v>
      </c>
      <c r="E22" s="69" t="s">
        <v>19</v>
      </c>
      <c r="F22" s="70" t="s">
        <v>52</v>
      </c>
      <c r="G22" s="68">
        <v>0.5291666666666667</v>
      </c>
      <c r="H22" s="68" t="s">
        <v>53</v>
      </c>
      <c r="I22" s="18"/>
      <c r="J22" s="77" t="s">
        <v>0</v>
      </c>
      <c r="K22" s="19"/>
      <c r="L22" s="18"/>
      <c r="M22" s="11">
        <f>IF(OR(ISBLANK(I22),ISBLANK(K22),ISBLANK(L22)),N21,IF(AND(T22="Correct",U22="Correct",V22="Correct"),"Correct",IF(AND(T22="Correct",U22&lt;&gt;"Correct",V22&lt;&gt;"Correct"),CONCATENATE("Check: ",U22," &amp; ",V22),IF(AND(T22&lt;&gt;"Correct",U22="Correct",V22&lt;&gt;"Correct"),CONCATENATE("Check: ",T22," &amp; ",V22),IF(AND(T22="Correct",U22="Correct",V22&lt;&gt;"Correct"),CONCATENATE("Check: ",V22),IF(AND(T22="Correct",U22&lt;&gt;"Correct",V22="Correct"),CONCATENATE("Check: ",U22),IF(AND(T22&lt;&gt;"Correct",U22="Correct",V22="Correct"),CONCATENATE("Check: ",T22),"Complete all boxes")))))))</f>
      </c>
      <c r="N22" s="13">
        <f>HOUR(R22)</f>
        <v>14</v>
      </c>
      <c r="O22" s="13">
        <f>IF(N22=0,12,IF(N22&gt;12,N22-12,N22))</f>
        <v>2</v>
      </c>
      <c r="P22" s="13">
        <f>MINUTE(R22)</f>
        <v>19</v>
      </c>
      <c r="Q22" s="13" t="str">
        <f>IF(N22&gt;12,"pm","am")</f>
        <v>pm</v>
      </c>
      <c r="R22" s="72">
        <f>IF(F22="after",G22+S22,G22-S22)</f>
        <v>0.5965277777777778</v>
      </c>
      <c r="S22" s="71">
        <v>0.06736111111111111</v>
      </c>
      <c r="T22" s="14" t="str">
        <f>IF(I22=O22,"Correct","Hours")</f>
        <v>Hours</v>
      </c>
      <c r="U22" s="14" t="str">
        <f>IF(AND(K22&lt;&gt;"",K22=P22),"Correct","Minutes")</f>
        <v>Minutes</v>
      </c>
      <c r="V22" s="14" t="str">
        <f>IF(L22=Q22,"Correct","am/pm")</f>
        <v>am/pm</v>
      </c>
      <c r="W22" s="1">
        <f>COUNTIF(M22,"Correct")</f>
        <v>0</v>
      </c>
      <c r="X22" s="1">
        <f>SUM(W22+X20)</f>
        <v>0</v>
      </c>
    </row>
    <row r="23" spans="2:23" ht="24.75" customHeight="1">
      <c r="B23" s="15"/>
      <c r="E23" s="1"/>
      <c r="I23" s="3">
        <f>IF(I24&lt;&gt;"",IF(T24="Correct","ü","û"),"")</f>
      </c>
      <c r="J23" s="76"/>
      <c r="K23" s="3">
        <f>IF(K24&lt;&gt;"",IF(U24="Correct","ü","û"),"")</f>
      </c>
      <c r="L23" s="3">
        <f>IF(L24&lt;&gt;"",IF(V24="Correct","ü","û"),"")</f>
      </c>
      <c r="M23" s="11"/>
      <c r="N23" s="15">
        <f>IF(AND(ISBLANK(I24),ISBLANK(K24),ISBLANK(L24)),"","Complete all boxes")</f>
      </c>
      <c r="O23" s="15"/>
      <c r="P23" s="13"/>
      <c r="R23" s="12"/>
      <c r="S23" s="12"/>
      <c r="T23" s="14"/>
      <c r="U23" s="14"/>
      <c r="W23" s="1"/>
    </row>
    <row r="24" spans="1:24" ht="15.75">
      <c r="A24" s="10" t="s">
        <v>13</v>
      </c>
      <c r="B24" s="69"/>
      <c r="C24" s="69"/>
      <c r="D24" s="69">
        <v>132</v>
      </c>
      <c r="E24" s="69" t="s">
        <v>19</v>
      </c>
      <c r="F24" s="70" t="s">
        <v>65</v>
      </c>
      <c r="G24" s="68">
        <v>0.4236111111111111</v>
      </c>
      <c r="H24" s="68" t="s">
        <v>53</v>
      </c>
      <c r="I24" s="18"/>
      <c r="J24" s="77" t="s">
        <v>0</v>
      </c>
      <c r="K24" s="19"/>
      <c r="L24" s="18"/>
      <c r="M24" s="11">
        <f>IF(OR(ISBLANK(I24),ISBLANK(K24),ISBLANK(L24)),N23,IF(AND(T24="Correct",U24="Correct",V24="Correct"),"Correct",IF(AND(T24="Correct",U24&lt;&gt;"Correct",V24&lt;&gt;"Correct"),CONCATENATE("Check: ",U24," &amp; ",V24),IF(AND(T24&lt;&gt;"Correct",U24="Correct",V24&lt;&gt;"Correct"),CONCATENATE("Check: ",T24," &amp; ",V24),IF(AND(T24="Correct",U24="Correct",V24&lt;&gt;"Correct"),CONCATENATE("Check: ",V24),IF(AND(T24="Correct",U24&lt;&gt;"Correct",V24="Correct"),CONCATENATE("Check: ",U24),IF(AND(T24&lt;&gt;"Correct",U24="Correct",V24="Correct"),CONCATENATE("Check: ",T24),"Complete all boxes")))))))</f>
      </c>
      <c r="N24" s="13">
        <f>HOUR(R24)</f>
        <v>7</v>
      </c>
      <c r="O24" s="13">
        <f>IF(N24=0,12,IF(N24&gt;12,N24-12,N24))</f>
        <v>7</v>
      </c>
      <c r="P24" s="13">
        <f>MINUTE(R24)</f>
        <v>58</v>
      </c>
      <c r="Q24" s="13" t="str">
        <f>IF(N24&gt;12,"pm","am")</f>
        <v>am</v>
      </c>
      <c r="R24" s="72">
        <f>IF(F24="after",G24+S24,G24-S24)</f>
        <v>0.33194444444444443</v>
      </c>
      <c r="S24" s="81" t="str">
        <f>TEXT(D24/1440,"h:mm")</f>
        <v>2:12</v>
      </c>
      <c r="T24" s="14" t="str">
        <f>IF(I24=O24,"Correct","Hours")</f>
        <v>Hours</v>
      </c>
      <c r="U24" s="14" t="str">
        <f>IF(AND(K24&lt;&gt;"",K24=P24),"Correct","Minutes")</f>
        <v>Minutes</v>
      </c>
      <c r="V24" s="14" t="str">
        <f>IF(L24=Q24,"Correct","am/pm")</f>
        <v>am/pm</v>
      </c>
      <c r="W24" s="1">
        <f>COUNTIF(M24,"Correct")</f>
        <v>0</v>
      </c>
      <c r="X24" s="1">
        <f>SUM(W24+X22)</f>
        <v>0</v>
      </c>
    </row>
  </sheetData>
  <sheetProtection sheet="1" selectLockedCells="1"/>
  <mergeCells count="1">
    <mergeCell ref="I2:L2"/>
  </mergeCells>
  <conditionalFormatting sqref="M1">
    <cfRule type="cellIs" priority="1" dxfId="1" operator="lessThan" stopIfTrue="1">
      <formula>1</formula>
    </cfRule>
    <cfRule type="cellIs" priority="2" dxfId="0" operator="equal" stopIfTrue="1">
      <formula>1</formula>
    </cfRule>
  </conditionalFormatting>
  <hyperlinks>
    <hyperlink ref="I2" location="'Time on the calculator - Help'!A1" display="i Calculator Help"/>
  </hyperlink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3.00390625" style="10" bestFit="1" customWidth="1"/>
    <col min="2" max="2" width="9.8515625" style="1" customWidth="1"/>
    <col min="3" max="9" width="4.28125" style="1" customWidth="1"/>
    <col min="10" max="11" width="4.28125" style="11" customWidth="1"/>
    <col min="12" max="15" width="4.28125" style="13" customWidth="1"/>
    <col min="16" max="17" width="4.28125" style="14" customWidth="1"/>
    <col min="18" max="24" width="4.28125" style="1" customWidth="1"/>
    <col min="25" max="16384" width="9.140625" style="1" customWidth="1"/>
  </cols>
  <sheetData>
    <row r="1" spans="2:11" ht="18">
      <c r="B1" s="28" t="s">
        <v>37</v>
      </c>
      <c r="J1" s="26"/>
      <c r="K1" s="26"/>
    </row>
    <row r="2" spans="2:13" ht="15.75" customHeight="1">
      <c r="B2" s="90" t="s">
        <v>50</v>
      </c>
      <c r="C2" s="90"/>
      <c r="D2" s="90"/>
      <c r="E2" s="90"/>
      <c r="F2" s="90"/>
      <c r="G2" s="90"/>
      <c r="H2" s="90"/>
      <c r="I2" s="90"/>
      <c r="K2" s="1"/>
      <c r="L2" s="1"/>
      <c r="M2" s="1"/>
    </row>
    <row r="3" spans="2:9" ht="15.75" customHeight="1">
      <c r="B3" s="90"/>
      <c r="C3" s="90"/>
      <c r="D3" s="90"/>
      <c r="E3" s="90"/>
      <c r="F3" s="90"/>
      <c r="G3" s="90"/>
      <c r="H3" s="90"/>
      <c r="I3" s="90"/>
    </row>
    <row r="4" spans="2:15" ht="24.75" customHeight="1">
      <c r="B4" s="15" t="s">
        <v>21</v>
      </c>
      <c r="D4" s="3" t="s">
        <v>71</v>
      </c>
      <c r="F4" s="3" t="s">
        <v>71</v>
      </c>
      <c r="G4" s="3"/>
      <c r="H4" s="3" t="s">
        <v>71</v>
      </c>
      <c r="I4" s="3"/>
      <c r="L4" s="15"/>
      <c r="O4" s="14"/>
    </row>
    <row r="5" spans="2:15" ht="18">
      <c r="B5" s="48">
        <v>8.42</v>
      </c>
      <c r="C5" s="6"/>
      <c r="D5" s="35">
        <v>8</v>
      </c>
      <c r="E5" s="11" t="s">
        <v>11</v>
      </c>
      <c r="F5" s="35">
        <v>25</v>
      </c>
      <c r="G5" s="11" t="s">
        <v>19</v>
      </c>
      <c r="H5" s="35">
        <v>12</v>
      </c>
      <c r="I5" s="11" t="s">
        <v>38</v>
      </c>
      <c r="J5" s="11" t="s">
        <v>72</v>
      </c>
      <c r="K5" s="13"/>
      <c r="N5" s="31"/>
      <c r="O5" s="14"/>
    </row>
    <row r="6" spans="1:17" s="47" customFormat="1" ht="18">
      <c r="A6" s="40"/>
      <c r="B6" s="49" t="s">
        <v>36</v>
      </c>
      <c r="C6" s="41"/>
      <c r="D6" s="42"/>
      <c r="E6" s="43"/>
      <c r="F6" s="42"/>
      <c r="G6" s="43"/>
      <c r="H6" s="42"/>
      <c r="I6" s="43"/>
      <c r="J6" s="43"/>
      <c r="K6" s="44"/>
      <c r="L6" s="44"/>
      <c r="M6" s="44"/>
      <c r="N6" s="45"/>
      <c r="O6" s="46"/>
      <c r="P6" s="46"/>
      <c r="Q6" s="46"/>
    </row>
    <row r="7" spans="1:14" s="54" customFormat="1" ht="13.5" thickBot="1">
      <c r="A7" s="53"/>
      <c r="B7" s="51" t="s">
        <v>44</v>
      </c>
      <c r="C7" s="65"/>
      <c r="F7" s="51" t="s">
        <v>45</v>
      </c>
      <c r="H7" s="52"/>
      <c r="K7" s="55"/>
      <c r="L7" s="55"/>
      <c r="M7" s="55"/>
      <c r="N7" s="56"/>
    </row>
    <row r="8" spans="1:14" s="50" customFormat="1" ht="16.5" thickBot="1">
      <c r="A8" s="82"/>
      <c r="B8" s="64">
        <v>8.42</v>
      </c>
      <c r="C8" s="63" t="s">
        <v>40</v>
      </c>
      <c r="D8" s="86" t="s">
        <v>73</v>
      </c>
      <c r="E8" s="63" t="s">
        <v>48</v>
      </c>
      <c r="F8" s="64" t="s">
        <v>49</v>
      </c>
      <c r="H8" s="60"/>
      <c r="J8" s="83" t="s">
        <v>67</v>
      </c>
      <c r="K8" s="61"/>
      <c r="L8" s="61"/>
      <c r="M8" s="61"/>
      <c r="N8" s="62"/>
    </row>
    <row r="9" ht="6" customHeight="1" thickBot="1"/>
    <row r="10" spans="1:14" s="50" customFormat="1" ht="16.5" thickBot="1">
      <c r="A10" s="59"/>
      <c r="B10" s="64">
        <v>8.42</v>
      </c>
      <c r="C10" s="63" t="s">
        <v>40</v>
      </c>
      <c r="D10" s="84" t="s">
        <v>69</v>
      </c>
      <c r="E10" s="85" t="s">
        <v>70</v>
      </c>
      <c r="F10" s="64" t="s">
        <v>49</v>
      </c>
      <c r="H10" s="60"/>
      <c r="J10" s="83" t="s">
        <v>68</v>
      </c>
      <c r="K10" s="61"/>
      <c r="L10" s="61"/>
      <c r="M10" s="61"/>
      <c r="N10" s="62"/>
    </row>
    <row r="11" spans="1:17" s="47" customFormat="1" ht="18">
      <c r="A11" s="40"/>
      <c r="B11" s="49" t="s">
        <v>64</v>
      </c>
      <c r="C11" s="41"/>
      <c r="D11" s="42"/>
      <c r="E11" s="43"/>
      <c r="F11" s="42"/>
      <c r="G11" s="43"/>
      <c r="H11" s="42"/>
      <c r="I11" s="43"/>
      <c r="J11" s="43"/>
      <c r="K11" s="44"/>
      <c r="L11" s="44"/>
      <c r="M11" s="44"/>
      <c r="N11" s="45"/>
      <c r="O11" s="46"/>
      <c r="P11" s="46"/>
      <c r="Q11" s="46"/>
    </row>
    <row r="12" spans="1:14" s="54" customFormat="1" ht="12.75">
      <c r="A12" s="53"/>
      <c r="B12" s="57" t="s">
        <v>39</v>
      </c>
      <c r="C12" s="58" t="s">
        <v>40</v>
      </c>
      <c r="D12" s="52" t="s">
        <v>41</v>
      </c>
      <c r="F12" s="52"/>
      <c r="H12" s="52"/>
      <c r="K12" s="55"/>
      <c r="L12" s="55"/>
      <c r="M12" s="55"/>
      <c r="N12" s="56"/>
    </row>
    <row r="13" spans="1:14" s="54" customFormat="1" ht="12.75">
      <c r="A13" s="53"/>
      <c r="B13" s="51"/>
      <c r="C13" s="58" t="s">
        <v>40</v>
      </c>
      <c r="D13" s="52" t="s">
        <v>46</v>
      </c>
      <c r="F13" s="52"/>
      <c r="H13" s="52"/>
      <c r="K13" s="55"/>
      <c r="L13" s="55"/>
      <c r="M13" s="55"/>
      <c r="N13" s="56"/>
    </row>
    <row r="14" spans="1:14" s="54" customFormat="1" ht="12.75">
      <c r="A14" s="53"/>
      <c r="B14" s="51"/>
      <c r="C14" s="58" t="s">
        <v>40</v>
      </c>
      <c r="D14" s="52" t="s">
        <v>66</v>
      </c>
      <c r="F14" s="52"/>
      <c r="H14" s="52"/>
      <c r="K14" s="55"/>
      <c r="L14" s="55"/>
      <c r="M14" s="55"/>
      <c r="N14" s="56"/>
    </row>
    <row r="15" spans="1:14" s="54" customFormat="1" ht="12.75">
      <c r="A15" s="53"/>
      <c r="B15" s="51"/>
      <c r="C15" s="58" t="s">
        <v>40</v>
      </c>
      <c r="D15" s="52" t="s">
        <v>42</v>
      </c>
      <c r="F15" s="52"/>
      <c r="H15" s="52"/>
      <c r="K15" s="55"/>
      <c r="L15" s="55"/>
      <c r="M15" s="55"/>
      <c r="N15" s="56"/>
    </row>
    <row r="16" spans="1:14" s="54" customFormat="1" ht="12.75">
      <c r="A16" s="53"/>
      <c r="B16" s="51"/>
      <c r="C16" s="58" t="s">
        <v>40</v>
      </c>
      <c r="D16" s="52" t="s">
        <v>47</v>
      </c>
      <c r="F16" s="52"/>
      <c r="H16" s="52"/>
      <c r="K16" s="55"/>
      <c r="L16" s="55"/>
      <c r="M16" s="55"/>
      <c r="N16" s="56"/>
    </row>
    <row r="17" spans="1:14" s="54" customFormat="1" ht="12.75">
      <c r="A17" s="53"/>
      <c r="B17" s="51"/>
      <c r="C17" s="58" t="s">
        <v>40</v>
      </c>
      <c r="D17" s="52" t="s">
        <v>43</v>
      </c>
      <c r="F17" s="52"/>
      <c r="H17" s="52"/>
      <c r="K17" s="55"/>
      <c r="L17" s="55"/>
      <c r="M17" s="55"/>
      <c r="N17" s="56"/>
    </row>
    <row r="18" spans="2:15" ht="24.75" customHeight="1">
      <c r="B18" s="15"/>
      <c r="D18" s="3" t="e">
        <v>#REF!</v>
      </c>
      <c r="F18" s="3" t="e">
        <v>#REF!</v>
      </c>
      <c r="G18" s="3"/>
      <c r="H18" s="3" t="e">
        <v>#REF!</v>
      </c>
      <c r="I18" s="3"/>
      <c r="L18" s="15"/>
      <c r="O18" s="14"/>
    </row>
    <row r="19" spans="2:23" ht="15.75" customHeight="1">
      <c r="B19" s="67" t="s">
        <v>51</v>
      </c>
      <c r="C19" s="10"/>
      <c r="D19" s="10"/>
      <c r="F19" s="10"/>
      <c r="H19" s="66"/>
      <c r="I19" s="66"/>
      <c r="J19" s="75"/>
      <c r="K19" s="66"/>
      <c r="L19" s="66"/>
      <c r="N19" s="73"/>
      <c r="O19" s="73"/>
      <c r="P19" s="73"/>
      <c r="Q19" s="73"/>
      <c r="T19" s="13"/>
      <c r="U19" s="13"/>
      <c r="V19" s="14"/>
      <c r="W19" s="14"/>
    </row>
    <row r="20" spans="2:22" ht="24.75" customHeight="1">
      <c r="B20" s="15" t="s">
        <v>21</v>
      </c>
      <c r="C20" s="10"/>
      <c r="D20" s="10"/>
      <c r="F20" s="10"/>
      <c r="J20" s="1"/>
      <c r="K20" s="1"/>
      <c r="L20" s="3" t="s">
        <v>71</v>
      </c>
      <c r="M20" s="76"/>
      <c r="N20" s="3" t="s">
        <v>71</v>
      </c>
      <c r="O20" s="3" t="s">
        <v>71</v>
      </c>
      <c r="P20" s="15"/>
      <c r="Q20" s="13"/>
      <c r="R20" s="12"/>
      <c r="S20" s="12"/>
      <c r="T20" s="14"/>
      <c r="U20" s="14"/>
      <c r="V20" s="14"/>
    </row>
    <row r="21" spans="2:22" ht="15.75">
      <c r="B21" s="87">
        <v>2</v>
      </c>
      <c r="C21" s="70" t="s">
        <v>11</v>
      </c>
      <c r="D21" s="70">
        <v>50</v>
      </c>
      <c r="E21" s="70" t="s">
        <v>19</v>
      </c>
      <c r="F21" s="94" t="s">
        <v>52</v>
      </c>
      <c r="G21" s="94"/>
      <c r="H21" s="95">
        <v>0.3576388888888889</v>
      </c>
      <c r="I21" s="95"/>
      <c r="J21" s="95"/>
      <c r="K21" s="68" t="s">
        <v>53</v>
      </c>
      <c r="L21" s="16">
        <v>11</v>
      </c>
      <c r="M21" s="77" t="s">
        <v>0</v>
      </c>
      <c r="N21" s="17">
        <v>25</v>
      </c>
      <c r="O21" s="16" t="s">
        <v>4</v>
      </c>
      <c r="P21" s="11" t="s">
        <v>72</v>
      </c>
      <c r="Q21" s="13"/>
      <c r="R21" s="72"/>
      <c r="S21" s="71"/>
      <c r="T21" s="14"/>
      <c r="U21" s="14"/>
      <c r="V21" s="14"/>
    </row>
    <row r="22" spans="1:23" s="47" customFormat="1" ht="18">
      <c r="A22" s="40"/>
      <c r="B22" s="40"/>
      <c r="C22" s="49" t="s">
        <v>36</v>
      </c>
      <c r="D22" s="41"/>
      <c r="E22" s="42"/>
      <c r="F22" s="43"/>
      <c r="G22" s="42"/>
      <c r="H22" s="43"/>
      <c r="I22" s="42"/>
      <c r="J22" s="78"/>
      <c r="O22" s="43"/>
      <c r="P22" s="44"/>
      <c r="Q22" s="44"/>
      <c r="R22" s="44"/>
      <c r="S22" s="44"/>
      <c r="T22" s="45"/>
      <c r="U22" s="46"/>
      <c r="V22" s="46"/>
      <c r="W22" s="46"/>
    </row>
    <row r="23" spans="1:20" s="54" customFormat="1" ht="13.5" thickBot="1">
      <c r="A23" s="53"/>
      <c r="B23" s="53"/>
      <c r="C23" s="51" t="s">
        <v>44</v>
      </c>
      <c r="D23" s="65"/>
      <c r="I23" s="52"/>
      <c r="J23" s="55"/>
      <c r="M23" s="51" t="s">
        <v>45</v>
      </c>
      <c r="P23" s="55"/>
      <c r="Q23" s="55"/>
      <c r="R23" s="55"/>
      <c r="S23" s="55"/>
      <c r="T23" s="56"/>
    </row>
    <row r="24" spans="1:20" s="50" customFormat="1" ht="16.5" thickBot="1">
      <c r="A24" s="59"/>
      <c r="B24" s="59"/>
      <c r="C24" s="64">
        <v>8</v>
      </c>
      <c r="D24" s="63" t="s">
        <v>48</v>
      </c>
      <c r="E24" s="64">
        <v>35</v>
      </c>
      <c r="F24" s="63" t="s">
        <v>48</v>
      </c>
      <c r="G24" s="63" t="s">
        <v>58</v>
      </c>
      <c r="H24" s="64">
        <v>2</v>
      </c>
      <c r="I24" s="63" t="s">
        <v>48</v>
      </c>
      <c r="J24" s="64">
        <v>50</v>
      </c>
      <c r="K24" s="63" t="s">
        <v>48</v>
      </c>
      <c r="L24" s="63" t="s">
        <v>40</v>
      </c>
      <c r="M24" s="64" t="s">
        <v>59</v>
      </c>
      <c r="P24" s="61"/>
      <c r="Q24" s="61"/>
      <c r="R24" s="61"/>
      <c r="S24" s="61"/>
      <c r="T24" s="62"/>
    </row>
    <row r="25" ht="4.5" customHeight="1" thickBot="1"/>
    <row r="26" spans="1:20" s="50" customFormat="1" ht="16.5" thickBot="1">
      <c r="A26" s="59"/>
      <c r="B26" s="59"/>
      <c r="C26" s="64">
        <v>8</v>
      </c>
      <c r="D26" s="85" t="s">
        <v>70</v>
      </c>
      <c r="E26" s="64">
        <v>35</v>
      </c>
      <c r="F26" s="85" t="s">
        <v>70</v>
      </c>
      <c r="G26" s="63" t="s">
        <v>58</v>
      </c>
      <c r="H26" s="64">
        <v>2</v>
      </c>
      <c r="I26" s="85" t="s">
        <v>70</v>
      </c>
      <c r="J26" s="64">
        <v>50</v>
      </c>
      <c r="K26" s="85" t="s">
        <v>70</v>
      </c>
      <c r="L26" s="63" t="s">
        <v>40</v>
      </c>
      <c r="M26" s="64" t="s">
        <v>59</v>
      </c>
      <c r="P26" s="61"/>
      <c r="Q26" s="61"/>
      <c r="R26" s="61"/>
      <c r="S26" s="61"/>
      <c r="T26" s="62"/>
    </row>
    <row r="27" spans="1:23" s="47" customFormat="1" ht="18">
      <c r="A27" s="40"/>
      <c r="B27" s="40"/>
      <c r="C27" s="49" t="s">
        <v>64</v>
      </c>
      <c r="D27" s="41"/>
      <c r="E27" s="42"/>
      <c r="F27" s="43"/>
      <c r="G27" s="42"/>
      <c r="H27" s="43"/>
      <c r="I27" s="42"/>
      <c r="J27" s="78"/>
      <c r="O27" s="43"/>
      <c r="P27" s="44"/>
      <c r="Q27" s="44"/>
      <c r="R27" s="44"/>
      <c r="S27" s="44"/>
      <c r="T27" s="45"/>
      <c r="U27" s="46"/>
      <c r="V27" s="46"/>
      <c r="W27" s="46"/>
    </row>
    <row r="28" spans="1:20" s="54" customFormat="1" ht="12.75">
      <c r="A28" s="53"/>
      <c r="B28" s="53"/>
      <c r="C28" s="51" t="s">
        <v>60</v>
      </c>
      <c r="D28" s="65"/>
      <c r="E28" s="52"/>
      <c r="G28" s="52"/>
      <c r="I28" s="52"/>
      <c r="J28" s="55"/>
      <c r="P28" s="55"/>
      <c r="Q28" s="55"/>
      <c r="R28" s="55"/>
      <c r="S28" s="55"/>
      <c r="T28" s="56"/>
    </row>
    <row r="29" spans="1:20" s="54" customFormat="1" ht="12.75">
      <c r="A29" s="53"/>
      <c r="B29" s="53"/>
      <c r="C29" s="57"/>
      <c r="D29" s="58" t="s">
        <v>40</v>
      </c>
      <c r="E29" s="52" t="s">
        <v>61</v>
      </c>
      <c r="G29" s="52"/>
      <c r="H29" s="79" t="s">
        <v>62</v>
      </c>
      <c r="I29" s="52"/>
      <c r="J29" s="55"/>
      <c r="P29" s="55"/>
      <c r="Q29" s="55"/>
      <c r="R29" s="55"/>
      <c r="S29" s="55"/>
      <c r="T29" s="56"/>
    </row>
    <row r="30" spans="1:20" s="54" customFormat="1" ht="12.75">
      <c r="A30" s="53"/>
      <c r="B30" s="53"/>
      <c r="C30" s="51"/>
      <c r="D30" s="58" t="s">
        <v>40</v>
      </c>
      <c r="E30" s="80" t="s">
        <v>63</v>
      </c>
      <c r="G30" s="52"/>
      <c r="I30" s="52"/>
      <c r="J30" s="55"/>
      <c r="P30" s="55"/>
      <c r="Q30" s="55"/>
      <c r="R30" s="55"/>
      <c r="S30" s="55"/>
      <c r="T30" s="56"/>
    </row>
  </sheetData>
  <sheetProtection sheet="1" objects="1" scenarios="1" selectLockedCells="1"/>
  <mergeCells count="3">
    <mergeCell ref="B2:I3"/>
    <mergeCell ref="F21:G21"/>
    <mergeCell ref="H21:J21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 of Education &amp;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</dc:title>
  <dc:subject>Measurement</dc:subject>
  <dc:creator>Simon Job</dc:creator>
  <cp:keywords/>
  <dc:description>From http://mathsclass.net
This interactive resource is licensed under a Creative Commons Attribution-Noncommercial-Share Alike 3.0 Australia License.</dc:description>
  <cp:lastModifiedBy>Simon Job</cp:lastModifiedBy>
  <cp:lastPrinted>2005-05-18T11:58:06Z</cp:lastPrinted>
  <dcterms:created xsi:type="dcterms:W3CDTF">2005-05-18T02:46:40Z</dcterms:created>
  <dcterms:modified xsi:type="dcterms:W3CDTF">2010-06-11T07:21:46Z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